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83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virginia.guerriere\Documents\"/>
    </mc:Choice>
  </mc:AlternateContent>
  <xr:revisionPtr revIDLastSave="0" documentId="13_ncr:1_{4F53E3F8-8799-4AD7-9AFA-6F7BBD0B127C}" xr6:coauthVersionLast="47" xr6:coauthVersionMax="47" xr10:uidLastSave="{00000000-0000-0000-0000-000000000000}"/>
  <workbookProtection workbookAlgorithmName="SHA-512" workbookHashValue="ShfS35uLeziRqLDrR0pA+4erOgPVkVrehErTYnbL1aYEB1JWVyRg0wwZQXm1IGw6F4GAkHA3TByK6Ky1Vvld8g==" workbookSaltValue="Rt8kSO2kFhxsCvg6m7S2Jw==" workbookSpinCount="100000" lockStructure="1"/>
  <bookViews>
    <workbookView xWindow="-120" yWindow="-120" windowWidth="24240" windowHeight="13140" firstSheet="1" activeTab="2" xr2:uid="{00000000-000D-0000-FFFF-FFFF00000000}"/>
  </bookViews>
  <sheets>
    <sheet name="Hoja3" sheetId="1" state="hidden" r:id="rId1"/>
    <sheet name="PLAN ARTICULADOR JURISDICCIONAL" sheetId="2" r:id="rId2"/>
    <sheet name="DETALLE POR LÍNEA DE FINANCIAMI" sheetId="3" r:id="rId3"/>
    <sheet name="PLANILLA RESUMEN" sheetId="7" r:id="rId4"/>
  </sheets>
  <definedNames>
    <definedName name="_xlnm._FilterDatabase" localSheetId="0" hidden="1">Hoja3!$H$22:$L$5779</definedName>
    <definedName name="Acciones">Hoja3!$AE$14</definedName>
    <definedName name="Acciones_sectores_2.2.b">Hoja3!$AA$18</definedName>
    <definedName name="Acompañamiento_Asistencia_Tecnica_3.2.b">Hoja3!$AE$18</definedName>
    <definedName name="Acopañamiento_Asistencia_Tecnica_3.2.b">Hoja3!$AE$18</definedName>
    <definedName name="AEI">Hoja3!#REF!</definedName>
    <definedName name="Albergues">Hoja3!$U$17</definedName>
    <definedName name="Ámbito_de_Gestión" localSheetId="0">Hoja3!$J$23:$J$5779</definedName>
    <definedName name="Ámbito_de_Gestión">#REF!</definedName>
    <definedName name="Ampliación">Hoja3!$AI$18</definedName>
    <definedName name="Ampliación_refacción_4.2.b">Hoja3!$AI$18</definedName>
    <definedName name="Año">Hoja3!$E$5:$E$8</definedName>
    <definedName name="Apoyo">Hoja3!$S$14</definedName>
    <definedName name="Apoyo_acompañamiento_1.2.a">Hoja3!$U$14</definedName>
    <definedName name="_xlnm.Print_Area" localSheetId="2">'DETALLE POR LÍNEA DE FINANCIAMI'!$A$1:$P$121</definedName>
    <definedName name="_xlnm.Print_Area" localSheetId="1">'PLAN ARTICULADOR JURISDICCIONAL'!$A$1:$J$158</definedName>
    <definedName name="_xlnm.Print_Area" localSheetId="3">'PLANILLA RESUMEN'!$A$1:$G$65</definedName>
    <definedName name="ATM">Hoja3!$AK$5:$AK$5</definedName>
    <definedName name="ATM_4.3">Hoja3!$AK$5</definedName>
    <definedName name="Autoevaluación">Hoja3!#REF!</definedName>
    <definedName name="Autoevaluación_Institucional_3.2.c">Hoja3!$AE$22</definedName>
    <definedName name="Biblioteca">Hoja3!$AG$18</definedName>
    <definedName name="Buenos_Aires">Hoja3!$A$34</definedName>
    <definedName name="C.A.B.A.">Hoja3!$A$37</definedName>
    <definedName name="Capacitación">Hoja3!$W$26</definedName>
    <definedName name="Catamarca">Hoja3!$A$40</definedName>
    <definedName name="CDE">Hoja3!$S$23</definedName>
    <definedName name="Chaco">Hoja3!$A$43</definedName>
    <definedName name="Chubut">Hoja3!$A$46</definedName>
    <definedName name="CLAN_1.3.c">Hoja3!$W$20</definedName>
    <definedName name="Completamiento_secundario_1.2.b">Hoja3!$U$17</definedName>
    <definedName name="Conectividad_Administradores">Hoja3!$AG$26</definedName>
    <definedName name="Contínua">Hoja3!$AC$19</definedName>
    <definedName name="Cordoba">Hoja3!$A$49</definedName>
    <definedName name="Corrientes">Hoja3!$A$52</definedName>
    <definedName name="Cue_Anexo">Hoja3!$H$23:$H$5779</definedName>
    <definedName name="Desarrollo_curricular_2.2">Hoja3!$AA$5:$AA$6</definedName>
    <definedName name="Desarrollo_curricular_2.2.a">Hoja3!$AA$14</definedName>
    <definedName name="Desarrollo_Profesional_Equipos_3.2.a">Hoja3!$AE$14</definedName>
    <definedName name="Destinatarios_PI">Hoja3!$AO$5:$AO$14</definedName>
    <definedName name="Destinatarios_PJ">Hoja3!$AM$5:$AM$19</definedName>
    <definedName name="DL_Sectores_Productivos_2.1.b">Hoja3!$Y$17</definedName>
    <definedName name="Docente_Continua_3.1.b">Hoja3!$AC$19</definedName>
    <definedName name="Docente_Inicial_3.1.a">Hoja3!$AC$14</definedName>
    <definedName name="Educación_Profesional_Secundaria_1.3.a">Hoja3!$W$14</definedName>
    <definedName name="Educación_Trabajo">Hoja3!$Y$5:$Y$8</definedName>
    <definedName name="Educación_Trabajo_2.1">Hoja3!$Y$5:$Y$8</definedName>
    <definedName name="Eje_1">Hoja3!$I$5:$I$7</definedName>
    <definedName name="Eje_2">Hoja3!$K$5:$K$6</definedName>
    <definedName name="Eje_3">Hoja3!$M$5:$M$6</definedName>
    <definedName name="Eje_4">Hoja3!$O$5:$O$7</definedName>
    <definedName name="Eje_Estrat">Hoja3!$G$5:$G$9</definedName>
    <definedName name="Encuentros">Hoja3!$W$17</definedName>
    <definedName name="Encuentros_Virtuales">Hoja3!$W$20</definedName>
    <definedName name="Entre_Ríos">Hoja3!$A$55</definedName>
    <definedName name="Equipamiento">Hoja3!$AG$5:$AG$7</definedName>
    <definedName name="Equipamiento_Albergues_1.2.e">Hoja3!$U$26</definedName>
    <definedName name="Equipamiento_entornos_4.1">Hoja3!$AG$5:$AG$7</definedName>
    <definedName name="Equipamiento_Insumos">Hoja3!$AK$18</definedName>
    <definedName name="Equipamientos_bibliotecas_4.1.b">Hoja3!$AG$18</definedName>
    <definedName name="Equipamientos_Materiales_Insumos_4.1.a">Hoja3!$AG$14</definedName>
    <definedName name="Estudiantes_encierro_1.1.d">Hoja3!$S$23</definedName>
    <definedName name="ETP_Sectores_Productivos">Hoja3!$Y$17</definedName>
    <definedName name="ETP_Sustentable">Hoja3!$Y$23</definedName>
    <definedName name="Formación_Docente">Hoja3!$AC$5:$AC$7</definedName>
    <definedName name="Formación_Docente_3.1">Hoja3!$AC$5:$AC$7</definedName>
    <definedName name="Formosa">Hoja3!$A$58</definedName>
    <definedName name="Fortalecimiento">Hoja3!$U$5:$U$9</definedName>
    <definedName name="Fortalecimiento_1.2">Hoja3!$U$5:$U$9</definedName>
    <definedName name="Fortalecimiento_Gestión_3.2">Hoja3!$AE$5:$AE$7</definedName>
    <definedName name="FP">Hoja3!$AA$22</definedName>
    <definedName name="Funcionamiento_ATM.4.3.a">Hoja3!$AK$14</definedName>
    <definedName name="Género">Hoja3!$S$17</definedName>
    <definedName name="Género_1.1.b">Hoja3!$S$17</definedName>
    <definedName name="Gestión">Hoja3!$AE$5</definedName>
    <definedName name="Inclusión">Hoja3!$S$20</definedName>
    <definedName name="Inclusión_discapacidad_1.1.c">Hoja3!$S$20</definedName>
    <definedName name="Inclusión_revinculación_1.1">Hoja3!$S$5:$S$8</definedName>
    <definedName name="Infraestructura">Hoja3!$AI$5:$AI$7</definedName>
    <definedName name="Infraestructura_4.2">Hoja3!$AI$5:$AI$7</definedName>
    <definedName name="Inicial">Hoja3!$AC$14</definedName>
    <definedName name="Innovación">Hoja3!$W$5:$W$7</definedName>
    <definedName name="Innovaciones_1.3">Hoja3!$W$5:$W$7</definedName>
    <definedName name="Instructores_FP">Hoja3!$AC$24</definedName>
    <definedName name="Instructores_FP_3.1.c">Hoja3!$AC$24</definedName>
    <definedName name="Jujuy">Hoja3!$A$61</definedName>
    <definedName name="Jurisdiccion">#REF!</definedName>
    <definedName name="Jurisdicción">Hoja3!$A$5:$A$28</definedName>
    <definedName name="La_Pampa">Hoja3!$A$64</definedName>
    <definedName name="La_Rioja">Hoja3!$A$67</definedName>
    <definedName name="Mantenimiento">Hoja3!$AI$26</definedName>
    <definedName name="Mantenimiento_Seguros_Honorarios">Hoja3!$AK$22</definedName>
    <definedName name="Marcos_de_Referencia">Hoja3!$AA$26</definedName>
    <definedName name="Materiales_Insumos">Hoja3!$AG$14</definedName>
    <definedName name="Medidas">Hoja3!$AQ$5:$AQ$14</definedName>
    <definedName name="Mendoza">Hoja3!$A$70</definedName>
    <definedName name="Mes">Hoja3!$C$5:$C$16</definedName>
    <definedName name="Misiones">Hoja3!$A$73</definedName>
    <definedName name="Mochila_técnica_1.2.c">Hoja3!$U$20</definedName>
    <definedName name="Neuquén">Hoja3!$A$76</definedName>
    <definedName name="Nivel_central____Jurisdiccional">#REF!</definedName>
    <definedName name="Nombre" localSheetId="0">Hoja3!$L$23:$L$5779</definedName>
    <definedName name="Nombre">#REF!</definedName>
    <definedName name="Nueva">Hoja3!$AI$14</definedName>
    <definedName name="Nueva_Secundaria">Hoja3!$W$14</definedName>
    <definedName name="Objeto_de_gasto">Hoja3!$AU$5:$AU$7</definedName>
    <definedName name="Obras_menores_4.2.c">Hoja3!$AI$22</definedName>
    <definedName name="Obras_Nuevas_4.2.a">Hoja3!$AI$14</definedName>
    <definedName name="Olimpiadas">Hoja3!$W$23</definedName>
    <definedName name="Participación_Encuentros_1.3.b">Hoja3!$W$17</definedName>
    <definedName name="Pedagógico">Hoja3!$AK$14</definedName>
    <definedName name="Perfiles_Profesionales">Hoja3!$AA$5:$AA$6</definedName>
    <definedName name="PP">Hoja3!$Y$14</definedName>
    <definedName name="Prácticas_Profesionalizantes_2.1.a">Hoja3!$Y$14</definedName>
    <definedName name="PRONAFE">Hoja3!$Q$5</definedName>
    <definedName name="PRONAFE_">Hoja3!$Q$10</definedName>
    <definedName name="PRONAFE__">Hoja3!$AK$28:$AK$40</definedName>
    <definedName name="Provincia">Hoja3!$I$23:$I$5779</definedName>
    <definedName name="Remodelación">Hoja3!$AI$22</definedName>
    <definedName name="Revinculación_reingreso_1.1.a">Hoja3!$S$14</definedName>
    <definedName name="Río_Negro">Hoja3!$A$79</definedName>
    <definedName name="Salta">Hoja3!$A$82</definedName>
    <definedName name="San_Juan">Hoja3!$A$85</definedName>
    <definedName name="San_Luis">Hoja3!$A$88</definedName>
    <definedName name="Santa_Cruz">Hoja3!$A$91</definedName>
    <definedName name="Santa_Fe">Hoja3!$A$94</definedName>
    <definedName name="Santiago_del_Estero">Hoja3!$A$97</definedName>
    <definedName name="Secundaria">Hoja3!$AA$14</definedName>
    <definedName name="Sostenibilidad_Ambiental_2.1.d">Hoja3!$Y$23</definedName>
    <definedName name="Superior">Hoja3!$AA$18</definedName>
    <definedName name="Tecnologías_información_comunicación_4.1.c">Hoja3!$AG$22</definedName>
    <definedName name="TIC">Hoja3!$AG$22</definedName>
    <definedName name="Tierra_del_Fuego">Hoja3!$A$100</definedName>
    <definedName name="Tipo_de_Establecimiento" localSheetId="0">Hoja3!$K$23:$K$5779</definedName>
    <definedName name="Tipo_de_Establecimiento">#REF!</definedName>
    <definedName name="Tipo_de_gasto">Hoja3!$AS$5:$AS$6</definedName>
    <definedName name="_xlnm.Print_Titles" localSheetId="2">'DETALLE POR LÍNEA DE FINANCIAMI'!$1:$9</definedName>
    <definedName name="_xlnm.Print_Titles" localSheetId="1">'PLAN ARTICULADOR JURISDICCIONAL'!$1:$3</definedName>
    <definedName name="_xlnm.Print_Titles" localSheetId="3">'PLANILLA RESUMEN'!$1:$9</definedName>
    <definedName name="Traslados">Hoja3!$U$14</definedName>
    <definedName name="Traslados_estudiantes_1.2.d">Hoja3!$U$23</definedName>
    <definedName name="Tucumán">Hoja3!$A$103</definedName>
    <definedName name="Vinculación">Hoja3!$S$5:$S$8</definedName>
    <definedName name="Visitas_Viajes">Hoja3!$Y$20</definedName>
    <definedName name="Visitas_Viajes_2.1.c">Hoja3!$Y$20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3" l="1"/>
  <c r="D10" i="3"/>
  <c r="B11" i="3"/>
  <c r="C11" i="3"/>
  <c r="D11" i="3"/>
  <c r="E11" i="3"/>
  <c r="B12" i="3"/>
  <c r="C12" i="3"/>
  <c r="D12" i="3"/>
  <c r="E12" i="3"/>
  <c r="B13" i="3"/>
  <c r="C13" i="3"/>
  <c r="D13" i="3"/>
  <c r="E13" i="3"/>
  <c r="B14" i="3"/>
  <c r="C14" i="3"/>
  <c r="D14" i="3"/>
  <c r="E14" i="3"/>
  <c r="B15" i="3"/>
  <c r="C15" i="3"/>
  <c r="D15" i="3"/>
  <c r="E15" i="3"/>
  <c r="B16" i="3"/>
  <c r="C16" i="3"/>
  <c r="D16" i="3"/>
  <c r="E16" i="3"/>
  <c r="B17" i="3"/>
  <c r="C17" i="3"/>
  <c r="D17" i="3"/>
  <c r="E17" i="3"/>
  <c r="B18" i="3"/>
  <c r="C18" i="3"/>
  <c r="D18" i="3"/>
  <c r="E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B26" i="3"/>
  <c r="C26" i="3"/>
  <c r="D26" i="3"/>
  <c r="E26" i="3"/>
  <c r="B27" i="3"/>
  <c r="C27" i="3"/>
  <c r="D27" i="3"/>
  <c r="E27" i="3"/>
  <c r="B28" i="3"/>
  <c r="C28" i="3"/>
  <c r="D28" i="3"/>
  <c r="E28" i="3"/>
  <c r="B29" i="3"/>
  <c r="C29" i="3"/>
  <c r="D29" i="3"/>
  <c r="E29" i="3"/>
  <c r="B30" i="3"/>
  <c r="C30" i="3"/>
  <c r="D30" i="3"/>
  <c r="E30" i="3"/>
  <c r="B31" i="3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35" i="3"/>
  <c r="C35" i="3"/>
  <c r="D35" i="3"/>
  <c r="E35" i="3"/>
  <c r="B36" i="3"/>
  <c r="C36" i="3"/>
  <c r="D36" i="3"/>
  <c r="E36" i="3"/>
  <c r="B37" i="3"/>
  <c r="C37" i="3"/>
  <c r="D37" i="3"/>
  <c r="E37" i="3"/>
  <c r="B38" i="3"/>
  <c r="C38" i="3"/>
  <c r="D38" i="3"/>
  <c r="E38" i="3"/>
  <c r="B39" i="3"/>
  <c r="C39" i="3"/>
  <c r="D39" i="3"/>
  <c r="E39" i="3"/>
  <c r="B40" i="3"/>
  <c r="C40" i="3"/>
  <c r="D40" i="3"/>
  <c r="E40" i="3"/>
  <c r="B41" i="3"/>
  <c r="C41" i="3"/>
  <c r="D41" i="3"/>
  <c r="E41" i="3"/>
  <c r="B42" i="3"/>
  <c r="C42" i="3"/>
  <c r="D42" i="3"/>
  <c r="E42" i="3"/>
  <c r="B43" i="3"/>
  <c r="C43" i="3"/>
  <c r="D43" i="3"/>
  <c r="E43" i="3"/>
  <c r="B44" i="3"/>
  <c r="C44" i="3"/>
  <c r="D44" i="3"/>
  <c r="E44" i="3"/>
  <c r="B45" i="3"/>
  <c r="C45" i="3"/>
  <c r="D45" i="3"/>
  <c r="E45" i="3"/>
  <c r="B46" i="3"/>
  <c r="C46" i="3"/>
  <c r="D46" i="3"/>
  <c r="E46" i="3"/>
  <c r="B47" i="3"/>
  <c r="C47" i="3"/>
  <c r="D47" i="3"/>
  <c r="E47" i="3"/>
  <c r="B48" i="3"/>
  <c r="C48" i="3"/>
  <c r="D48" i="3"/>
  <c r="E48" i="3"/>
  <c r="B49" i="3"/>
  <c r="C49" i="3"/>
  <c r="D49" i="3"/>
  <c r="E49" i="3"/>
  <c r="B50" i="3"/>
  <c r="C50" i="3"/>
  <c r="D50" i="3"/>
  <c r="E50" i="3"/>
  <c r="B51" i="3"/>
  <c r="C51" i="3"/>
  <c r="D51" i="3"/>
  <c r="E51" i="3"/>
  <c r="B52" i="3"/>
  <c r="C52" i="3"/>
  <c r="D52" i="3"/>
  <c r="E52" i="3"/>
  <c r="B53" i="3"/>
  <c r="C53" i="3"/>
  <c r="D53" i="3"/>
  <c r="E53" i="3"/>
  <c r="B54" i="3"/>
  <c r="C54" i="3"/>
  <c r="D54" i="3"/>
  <c r="E54" i="3"/>
  <c r="B55" i="3"/>
  <c r="C55" i="3"/>
  <c r="D55" i="3"/>
  <c r="E55" i="3"/>
  <c r="B56" i="3"/>
  <c r="C56" i="3"/>
  <c r="D56" i="3"/>
  <c r="E56" i="3"/>
  <c r="B57" i="3"/>
  <c r="C57" i="3"/>
  <c r="D57" i="3"/>
  <c r="E57" i="3"/>
  <c r="B58" i="3"/>
  <c r="C58" i="3"/>
  <c r="D58" i="3"/>
  <c r="E58" i="3"/>
  <c r="B59" i="3"/>
  <c r="C59" i="3"/>
  <c r="D59" i="3"/>
  <c r="E59" i="3"/>
  <c r="B60" i="3"/>
  <c r="C60" i="3"/>
  <c r="D60" i="3"/>
  <c r="E60" i="3"/>
  <c r="B61" i="3"/>
  <c r="C61" i="3"/>
  <c r="D61" i="3"/>
  <c r="E61" i="3"/>
  <c r="B62" i="3"/>
  <c r="C62" i="3"/>
  <c r="D62" i="3"/>
  <c r="E62" i="3"/>
  <c r="B63" i="3"/>
  <c r="C63" i="3"/>
  <c r="D63" i="3"/>
  <c r="E63" i="3"/>
  <c r="B64" i="3"/>
  <c r="C64" i="3"/>
  <c r="D64" i="3"/>
  <c r="E64" i="3"/>
  <c r="B65" i="3"/>
  <c r="C65" i="3"/>
  <c r="D65" i="3"/>
  <c r="E65" i="3"/>
  <c r="B66" i="3"/>
  <c r="C66" i="3"/>
  <c r="D66" i="3"/>
  <c r="E66" i="3"/>
  <c r="B67" i="3"/>
  <c r="C67" i="3"/>
  <c r="D67" i="3"/>
  <c r="E67" i="3"/>
  <c r="B68" i="3"/>
  <c r="C68" i="3"/>
  <c r="D68" i="3"/>
  <c r="E68" i="3"/>
  <c r="B69" i="3"/>
  <c r="C69" i="3"/>
  <c r="D69" i="3"/>
  <c r="E69" i="3"/>
  <c r="B70" i="3"/>
  <c r="C70" i="3"/>
  <c r="D70" i="3"/>
  <c r="E70" i="3"/>
  <c r="B71" i="3"/>
  <c r="C71" i="3"/>
  <c r="D71" i="3"/>
  <c r="E71" i="3"/>
  <c r="B72" i="3"/>
  <c r="C72" i="3"/>
  <c r="D72" i="3"/>
  <c r="E72" i="3"/>
  <c r="B73" i="3"/>
  <c r="C73" i="3"/>
  <c r="D73" i="3"/>
  <c r="E73" i="3"/>
  <c r="B74" i="3"/>
  <c r="C74" i="3"/>
  <c r="D74" i="3"/>
  <c r="E74" i="3"/>
  <c r="B75" i="3"/>
  <c r="C75" i="3"/>
  <c r="D75" i="3"/>
  <c r="E75" i="3"/>
  <c r="B76" i="3"/>
  <c r="C76" i="3"/>
  <c r="D76" i="3"/>
  <c r="E76" i="3"/>
  <c r="B77" i="3"/>
  <c r="C77" i="3"/>
  <c r="D77" i="3"/>
  <c r="E77" i="3"/>
  <c r="B78" i="3"/>
  <c r="C78" i="3"/>
  <c r="D78" i="3"/>
  <c r="E78" i="3"/>
  <c r="B79" i="3"/>
  <c r="C79" i="3"/>
  <c r="D79" i="3"/>
  <c r="E79" i="3"/>
  <c r="B80" i="3"/>
  <c r="C80" i="3"/>
  <c r="D80" i="3"/>
  <c r="E80" i="3"/>
  <c r="B81" i="3"/>
  <c r="C81" i="3"/>
  <c r="D81" i="3"/>
  <c r="E81" i="3"/>
  <c r="B82" i="3"/>
  <c r="C82" i="3"/>
  <c r="D82" i="3"/>
  <c r="E82" i="3"/>
  <c r="B83" i="3"/>
  <c r="C83" i="3"/>
  <c r="D83" i="3"/>
  <c r="E83" i="3"/>
  <c r="B84" i="3"/>
  <c r="C84" i="3"/>
  <c r="D84" i="3"/>
  <c r="E84" i="3"/>
  <c r="B85" i="3"/>
  <c r="C85" i="3"/>
  <c r="D85" i="3"/>
  <c r="E85" i="3"/>
  <c r="B86" i="3"/>
  <c r="C86" i="3"/>
  <c r="D86" i="3"/>
  <c r="E86" i="3"/>
  <c r="B87" i="3"/>
  <c r="C87" i="3"/>
  <c r="D87" i="3"/>
  <c r="E87" i="3"/>
  <c r="B88" i="3"/>
  <c r="C88" i="3"/>
  <c r="D88" i="3"/>
  <c r="E88" i="3"/>
  <c r="B89" i="3"/>
  <c r="C89" i="3"/>
  <c r="D89" i="3"/>
  <c r="E89" i="3"/>
  <c r="B90" i="3"/>
  <c r="C90" i="3"/>
  <c r="D90" i="3"/>
  <c r="E90" i="3"/>
  <c r="B91" i="3"/>
  <c r="C91" i="3"/>
  <c r="D91" i="3"/>
  <c r="E91" i="3"/>
  <c r="B92" i="3"/>
  <c r="C92" i="3"/>
  <c r="D92" i="3"/>
  <c r="E92" i="3"/>
  <c r="B93" i="3"/>
  <c r="C93" i="3"/>
  <c r="D93" i="3"/>
  <c r="E93" i="3"/>
  <c r="B94" i="3"/>
  <c r="C94" i="3"/>
  <c r="D94" i="3"/>
  <c r="E94" i="3"/>
  <c r="B95" i="3"/>
  <c r="C95" i="3"/>
  <c r="D95" i="3"/>
  <c r="E95" i="3"/>
  <c r="B96" i="3"/>
  <c r="C96" i="3"/>
  <c r="D96" i="3"/>
  <c r="E96" i="3"/>
  <c r="B97" i="3"/>
  <c r="C97" i="3"/>
  <c r="D97" i="3"/>
  <c r="E97" i="3"/>
  <c r="B98" i="3"/>
  <c r="C98" i="3"/>
  <c r="D98" i="3"/>
  <c r="E98" i="3"/>
  <c r="B99" i="3"/>
  <c r="C99" i="3"/>
  <c r="D99" i="3"/>
  <c r="E99" i="3"/>
  <c r="B100" i="3"/>
  <c r="C100" i="3"/>
  <c r="D100" i="3"/>
  <c r="E100" i="3"/>
  <c r="B101" i="3"/>
  <c r="C101" i="3"/>
  <c r="D101" i="3"/>
  <c r="E101" i="3"/>
  <c r="B102" i="3"/>
  <c r="C102" i="3"/>
  <c r="D102" i="3"/>
  <c r="E102" i="3"/>
  <c r="B103" i="3"/>
  <c r="C103" i="3"/>
  <c r="D103" i="3"/>
  <c r="E103" i="3"/>
  <c r="B104" i="3"/>
  <c r="C104" i="3"/>
  <c r="D104" i="3"/>
  <c r="E104" i="3"/>
  <c r="B105" i="3"/>
  <c r="C105" i="3"/>
  <c r="D105" i="3"/>
  <c r="E105" i="3"/>
  <c r="B106" i="3"/>
  <c r="C106" i="3"/>
  <c r="D106" i="3"/>
  <c r="E106" i="3"/>
  <c r="B107" i="3"/>
  <c r="C107" i="3"/>
  <c r="D107" i="3"/>
  <c r="E107" i="3"/>
  <c r="B108" i="3"/>
  <c r="C108" i="3"/>
  <c r="D108" i="3"/>
  <c r="E108" i="3"/>
  <c r="B109" i="3"/>
  <c r="C109" i="3"/>
  <c r="D109" i="3"/>
  <c r="E109" i="3"/>
  <c r="B110" i="3"/>
  <c r="C110" i="3"/>
  <c r="D110" i="3"/>
  <c r="E110" i="3"/>
  <c r="B111" i="3"/>
  <c r="C111" i="3"/>
  <c r="D111" i="3"/>
  <c r="E111" i="3"/>
  <c r="B112" i="3"/>
  <c r="C112" i="3"/>
  <c r="D112" i="3"/>
  <c r="E112" i="3"/>
  <c r="B113" i="3"/>
  <c r="C113" i="3"/>
  <c r="D113" i="3"/>
  <c r="E113" i="3"/>
  <c r="B114" i="3"/>
  <c r="C114" i="3"/>
  <c r="D114" i="3"/>
  <c r="E114" i="3"/>
  <c r="B115" i="3"/>
  <c r="C115" i="3"/>
  <c r="D115" i="3"/>
  <c r="E115" i="3"/>
  <c r="B116" i="3"/>
  <c r="C116" i="3"/>
  <c r="D116" i="3"/>
  <c r="E116" i="3"/>
  <c r="B117" i="3"/>
  <c r="C117" i="3"/>
  <c r="D117" i="3"/>
  <c r="E117" i="3"/>
  <c r="B118" i="3"/>
  <c r="C118" i="3"/>
  <c r="D118" i="3"/>
  <c r="E118" i="3"/>
  <c r="B119" i="3"/>
  <c r="C119" i="3"/>
  <c r="D119" i="3"/>
  <c r="E119" i="3"/>
  <c r="B120" i="3"/>
  <c r="C120" i="3"/>
  <c r="D120" i="3"/>
  <c r="E120" i="3"/>
  <c r="B121" i="3"/>
  <c r="C121" i="3"/>
  <c r="D121" i="3"/>
  <c r="E121" i="3"/>
  <c r="B122" i="3"/>
  <c r="C122" i="3"/>
  <c r="D122" i="3"/>
  <c r="E122" i="3"/>
  <c r="B123" i="3"/>
  <c r="C123" i="3"/>
  <c r="D123" i="3"/>
  <c r="E123" i="3"/>
  <c r="B124" i="3"/>
  <c r="C124" i="3"/>
  <c r="D124" i="3"/>
  <c r="E124" i="3"/>
  <c r="B125" i="3"/>
  <c r="C125" i="3"/>
  <c r="D125" i="3"/>
  <c r="E125" i="3"/>
  <c r="B126" i="3"/>
  <c r="C126" i="3"/>
  <c r="D126" i="3"/>
  <c r="E126" i="3"/>
  <c r="B127" i="3"/>
  <c r="C127" i="3"/>
  <c r="D127" i="3"/>
  <c r="E127" i="3"/>
  <c r="B128" i="3"/>
  <c r="C128" i="3"/>
  <c r="D128" i="3"/>
  <c r="E128" i="3"/>
  <c r="B129" i="3"/>
  <c r="C129" i="3"/>
  <c r="D129" i="3"/>
  <c r="E129" i="3"/>
  <c r="B130" i="3"/>
  <c r="C130" i="3"/>
  <c r="D130" i="3"/>
  <c r="E130" i="3"/>
  <c r="B131" i="3"/>
  <c r="C131" i="3"/>
  <c r="D131" i="3"/>
  <c r="E131" i="3"/>
  <c r="B132" i="3"/>
  <c r="C132" i="3"/>
  <c r="D132" i="3"/>
  <c r="E132" i="3"/>
  <c r="B133" i="3"/>
  <c r="C133" i="3"/>
  <c r="D133" i="3"/>
  <c r="E133" i="3"/>
  <c r="B134" i="3"/>
  <c r="C134" i="3"/>
  <c r="D134" i="3"/>
  <c r="E134" i="3"/>
  <c r="B135" i="3"/>
  <c r="C135" i="3"/>
  <c r="D135" i="3"/>
  <c r="E135" i="3"/>
  <c r="B136" i="3"/>
  <c r="C136" i="3"/>
  <c r="D136" i="3"/>
  <c r="E136" i="3"/>
  <c r="B137" i="3"/>
  <c r="C137" i="3"/>
  <c r="D137" i="3"/>
  <c r="E137" i="3"/>
  <c r="B138" i="3"/>
  <c r="C138" i="3"/>
  <c r="D138" i="3"/>
  <c r="E138" i="3"/>
  <c r="B139" i="3"/>
  <c r="C139" i="3"/>
  <c r="D139" i="3"/>
  <c r="E139" i="3"/>
  <c r="B140" i="3"/>
  <c r="C140" i="3"/>
  <c r="D140" i="3"/>
  <c r="E140" i="3"/>
  <c r="B141" i="3"/>
  <c r="C141" i="3"/>
  <c r="D141" i="3"/>
  <c r="E141" i="3"/>
  <c r="B142" i="3"/>
  <c r="C142" i="3"/>
  <c r="D142" i="3"/>
  <c r="E142" i="3"/>
  <c r="B143" i="3"/>
  <c r="C143" i="3"/>
  <c r="D143" i="3"/>
  <c r="E143" i="3"/>
  <c r="B144" i="3"/>
  <c r="C144" i="3"/>
  <c r="D144" i="3"/>
  <c r="E144" i="3"/>
  <c r="B145" i="3"/>
  <c r="C145" i="3"/>
  <c r="D145" i="3"/>
  <c r="E145" i="3"/>
  <c r="B146" i="3"/>
  <c r="C146" i="3"/>
  <c r="D146" i="3"/>
  <c r="E146" i="3"/>
  <c r="B147" i="3"/>
  <c r="C147" i="3"/>
  <c r="D147" i="3"/>
  <c r="E147" i="3"/>
  <c r="B148" i="3"/>
  <c r="C148" i="3"/>
  <c r="D148" i="3"/>
  <c r="E148" i="3"/>
  <c r="B149" i="3"/>
  <c r="C149" i="3"/>
  <c r="D149" i="3"/>
  <c r="E149" i="3"/>
  <c r="B150" i="3"/>
  <c r="C150" i="3"/>
  <c r="D150" i="3"/>
  <c r="E150" i="3"/>
  <c r="B151" i="3"/>
  <c r="C151" i="3"/>
  <c r="D151" i="3"/>
  <c r="E151" i="3"/>
  <c r="B152" i="3"/>
  <c r="C152" i="3"/>
  <c r="D152" i="3"/>
  <c r="E152" i="3"/>
  <c r="B153" i="3"/>
  <c r="C153" i="3"/>
  <c r="D153" i="3"/>
  <c r="E153" i="3"/>
  <c r="B154" i="3"/>
  <c r="C154" i="3"/>
  <c r="D154" i="3"/>
  <c r="E154" i="3"/>
  <c r="B155" i="3"/>
  <c r="C155" i="3"/>
  <c r="D155" i="3"/>
  <c r="E155" i="3"/>
  <c r="B156" i="3"/>
  <c r="C156" i="3"/>
  <c r="D156" i="3"/>
  <c r="E156" i="3"/>
  <c r="B157" i="3"/>
  <c r="C157" i="3"/>
  <c r="D157" i="3"/>
  <c r="E157" i="3"/>
  <c r="B158" i="3"/>
  <c r="C158" i="3"/>
  <c r="D158" i="3"/>
  <c r="E158" i="3"/>
  <c r="B159" i="3"/>
  <c r="C159" i="3"/>
  <c r="D159" i="3"/>
  <c r="E159" i="3"/>
  <c r="B160" i="3"/>
  <c r="C160" i="3"/>
  <c r="D160" i="3"/>
  <c r="E160" i="3"/>
  <c r="B161" i="3"/>
  <c r="C161" i="3"/>
  <c r="D161" i="3"/>
  <c r="E161" i="3"/>
  <c r="B162" i="3"/>
  <c r="C162" i="3"/>
  <c r="D162" i="3"/>
  <c r="E162" i="3"/>
  <c r="B163" i="3"/>
  <c r="C163" i="3"/>
  <c r="D163" i="3"/>
  <c r="E163" i="3"/>
  <c r="B164" i="3"/>
  <c r="C164" i="3"/>
  <c r="D164" i="3"/>
  <c r="E164" i="3"/>
  <c r="B165" i="3"/>
  <c r="C165" i="3"/>
  <c r="D165" i="3"/>
  <c r="E165" i="3"/>
  <c r="B166" i="3"/>
  <c r="C166" i="3"/>
  <c r="D166" i="3"/>
  <c r="E166" i="3"/>
  <c r="B167" i="3"/>
  <c r="C167" i="3"/>
  <c r="D167" i="3"/>
  <c r="E167" i="3"/>
  <c r="B168" i="3"/>
  <c r="C168" i="3"/>
  <c r="D168" i="3"/>
  <c r="E168" i="3"/>
  <c r="B169" i="3"/>
  <c r="C169" i="3"/>
  <c r="D169" i="3"/>
  <c r="E169" i="3"/>
  <c r="B170" i="3"/>
  <c r="C170" i="3"/>
  <c r="D170" i="3"/>
  <c r="E170" i="3"/>
  <c r="B171" i="3"/>
  <c r="C171" i="3"/>
  <c r="D171" i="3"/>
  <c r="E171" i="3"/>
  <c r="B172" i="3"/>
  <c r="C172" i="3"/>
  <c r="D172" i="3"/>
  <c r="E172" i="3"/>
  <c r="B173" i="3"/>
  <c r="C173" i="3"/>
  <c r="D173" i="3"/>
  <c r="E173" i="3"/>
  <c r="B174" i="3"/>
  <c r="C174" i="3"/>
  <c r="D174" i="3"/>
  <c r="E174" i="3"/>
  <c r="B175" i="3"/>
  <c r="C175" i="3"/>
  <c r="D175" i="3"/>
  <c r="E175" i="3"/>
  <c r="B176" i="3"/>
  <c r="C176" i="3"/>
  <c r="D176" i="3"/>
  <c r="E176" i="3"/>
  <c r="B177" i="3"/>
  <c r="C177" i="3"/>
  <c r="D177" i="3"/>
  <c r="E177" i="3"/>
  <c r="B178" i="3"/>
  <c r="C178" i="3"/>
  <c r="D178" i="3"/>
  <c r="E178" i="3"/>
  <c r="B179" i="3"/>
  <c r="C179" i="3"/>
  <c r="D179" i="3"/>
  <c r="E179" i="3"/>
  <c r="B180" i="3"/>
  <c r="C180" i="3"/>
  <c r="D180" i="3"/>
  <c r="E180" i="3"/>
  <c r="B181" i="3"/>
  <c r="C181" i="3"/>
  <c r="D181" i="3"/>
  <c r="E181" i="3"/>
  <c r="B182" i="3"/>
  <c r="C182" i="3"/>
  <c r="D182" i="3"/>
  <c r="E182" i="3"/>
  <c r="B183" i="3"/>
  <c r="C183" i="3"/>
  <c r="D183" i="3"/>
  <c r="E183" i="3"/>
  <c r="B184" i="3"/>
  <c r="C184" i="3"/>
  <c r="D184" i="3"/>
  <c r="E184" i="3"/>
  <c r="B185" i="3"/>
  <c r="C185" i="3"/>
  <c r="D185" i="3"/>
  <c r="E185" i="3"/>
  <c r="B186" i="3"/>
  <c r="C186" i="3"/>
  <c r="D186" i="3"/>
  <c r="E186" i="3"/>
  <c r="B187" i="3"/>
  <c r="C187" i="3"/>
  <c r="D187" i="3"/>
  <c r="E187" i="3"/>
  <c r="B188" i="3"/>
  <c r="C188" i="3"/>
  <c r="D188" i="3"/>
  <c r="E188" i="3"/>
  <c r="B189" i="3"/>
  <c r="C189" i="3"/>
  <c r="D189" i="3"/>
  <c r="E189" i="3"/>
  <c r="B190" i="3"/>
  <c r="C190" i="3"/>
  <c r="D190" i="3"/>
  <c r="E190" i="3"/>
  <c r="B191" i="3"/>
  <c r="C191" i="3"/>
  <c r="D191" i="3"/>
  <c r="E191" i="3"/>
  <c r="B192" i="3"/>
  <c r="C192" i="3"/>
  <c r="D192" i="3"/>
  <c r="E192" i="3"/>
  <c r="B193" i="3"/>
  <c r="C193" i="3"/>
  <c r="D193" i="3"/>
  <c r="E193" i="3"/>
  <c r="B194" i="3"/>
  <c r="C194" i="3"/>
  <c r="D194" i="3"/>
  <c r="E194" i="3"/>
  <c r="B195" i="3"/>
  <c r="C195" i="3"/>
  <c r="D195" i="3"/>
  <c r="E195" i="3"/>
  <c r="B196" i="3"/>
  <c r="C196" i="3"/>
  <c r="D196" i="3"/>
  <c r="E196" i="3"/>
  <c r="B197" i="3"/>
  <c r="C197" i="3"/>
  <c r="D197" i="3"/>
  <c r="E197" i="3"/>
  <c r="B198" i="3"/>
  <c r="C198" i="3"/>
  <c r="D198" i="3"/>
  <c r="E198" i="3"/>
  <c r="B199" i="3"/>
  <c r="C199" i="3"/>
  <c r="D199" i="3"/>
  <c r="E199" i="3"/>
  <c r="B200" i="3"/>
  <c r="C200" i="3"/>
  <c r="D200" i="3"/>
  <c r="E200" i="3"/>
  <c r="B201" i="3"/>
  <c r="C201" i="3"/>
  <c r="D201" i="3"/>
  <c r="E201" i="3"/>
  <c r="B202" i="3"/>
  <c r="C202" i="3"/>
  <c r="D202" i="3"/>
  <c r="E202" i="3"/>
  <c r="B203" i="3"/>
  <c r="C203" i="3"/>
  <c r="D203" i="3"/>
  <c r="E203" i="3"/>
  <c r="B204" i="3"/>
  <c r="C204" i="3"/>
  <c r="D204" i="3"/>
  <c r="E204" i="3"/>
  <c r="B205" i="3"/>
  <c r="C205" i="3"/>
  <c r="D205" i="3"/>
  <c r="E205" i="3"/>
  <c r="B206" i="3"/>
  <c r="C206" i="3"/>
  <c r="D206" i="3"/>
  <c r="E206" i="3"/>
  <c r="B207" i="3"/>
  <c r="C207" i="3"/>
  <c r="D207" i="3"/>
  <c r="E207" i="3"/>
  <c r="B208" i="3"/>
  <c r="C208" i="3"/>
  <c r="D208" i="3"/>
  <c r="E208" i="3"/>
  <c r="B209" i="3"/>
  <c r="C209" i="3"/>
  <c r="D209" i="3"/>
  <c r="E209" i="3"/>
  <c r="B210" i="3"/>
  <c r="C210" i="3"/>
  <c r="D210" i="3"/>
  <c r="E210" i="3"/>
  <c r="B211" i="3"/>
  <c r="C211" i="3"/>
  <c r="D211" i="3"/>
  <c r="E211" i="3"/>
  <c r="B212" i="3"/>
  <c r="C212" i="3"/>
  <c r="D212" i="3"/>
  <c r="E212" i="3"/>
  <c r="B213" i="3"/>
  <c r="C213" i="3"/>
  <c r="D213" i="3"/>
  <c r="E213" i="3"/>
  <c r="B214" i="3"/>
  <c r="C214" i="3"/>
  <c r="D214" i="3"/>
  <c r="E214" i="3"/>
  <c r="B215" i="3"/>
  <c r="C215" i="3"/>
  <c r="D215" i="3"/>
  <c r="E215" i="3"/>
  <c r="B216" i="3"/>
  <c r="C216" i="3"/>
  <c r="D216" i="3"/>
  <c r="E216" i="3"/>
  <c r="B217" i="3"/>
  <c r="C217" i="3"/>
  <c r="D217" i="3"/>
  <c r="E217" i="3"/>
  <c r="B218" i="3"/>
  <c r="C218" i="3"/>
  <c r="D218" i="3"/>
  <c r="E218" i="3"/>
  <c r="B219" i="3"/>
  <c r="C219" i="3"/>
  <c r="D219" i="3"/>
  <c r="E219" i="3"/>
  <c r="B220" i="3"/>
  <c r="C220" i="3"/>
  <c r="D220" i="3"/>
  <c r="E220" i="3"/>
  <c r="B221" i="3"/>
  <c r="C221" i="3"/>
  <c r="D221" i="3"/>
  <c r="E221" i="3"/>
  <c r="B222" i="3"/>
  <c r="C222" i="3"/>
  <c r="D222" i="3"/>
  <c r="E222" i="3"/>
  <c r="B223" i="3"/>
  <c r="C223" i="3"/>
  <c r="D223" i="3"/>
  <c r="E223" i="3"/>
  <c r="B224" i="3"/>
  <c r="C224" i="3"/>
  <c r="D224" i="3"/>
  <c r="E224" i="3"/>
  <c r="B225" i="3"/>
  <c r="C225" i="3"/>
  <c r="D225" i="3"/>
  <c r="E225" i="3"/>
  <c r="B226" i="3"/>
  <c r="C226" i="3"/>
  <c r="D226" i="3"/>
  <c r="E226" i="3"/>
  <c r="B227" i="3"/>
  <c r="C227" i="3"/>
  <c r="D227" i="3"/>
  <c r="E227" i="3"/>
  <c r="B228" i="3"/>
  <c r="C228" i="3"/>
  <c r="D228" i="3"/>
  <c r="E228" i="3"/>
  <c r="B229" i="3"/>
  <c r="C229" i="3"/>
  <c r="D229" i="3"/>
  <c r="E229" i="3"/>
  <c r="B230" i="3"/>
  <c r="C230" i="3"/>
  <c r="D230" i="3"/>
  <c r="E230" i="3"/>
  <c r="B231" i="3"/>
  <c r="C231" i="3"/>
  <c r="D231" i="3"/>
  <c r="E231" i="3"/>
  <c r="B232" i="3"/>
  <c r="C232" i="3"/>
  <c r="D232" i="3"/>
  <c r="E232" i="3"/>
  <c r="B233" i="3"/>
  <c r="C233" i="3"/>
  <c r="D233" i="3"/>
  <c r="E233" i="3"/>
  <c r="B234" i="3"/>
  <c r="C234" i="3"/>
  <c r="D234" i="3"/>
  <c r="E234" i="3"/>
  <c r="B235" i="3"/>
  <c r="C235" i="3"/>
  <c r="D235" i="3"/>
  <c r="E235" i="3"/>
  <c r="B236" i="3"/>
  <c r="C236" i="3"/>
  <c r="D236" i="3"/>
  <c r="E236" i="3"/>
  <c r="B237" i="3"/>
  <c r="C237" i="3"/>
  <c r="D237" i="3"/>
  <c r="E237" i="3"/>
  <c r="B238" i="3"/>
  <c r="C238" i="3"/>
  <c r="D238" i="3"/>
  <c r="E238" i="3"/>
  <c r="B239" i="3"/>
  <c r="C239" i="3"/>
  <c r="D239" i="3"/>
  <c r="E239" i="3"/>
  <c r="B240" i="3"/>
  <c r="C240" i="3"/>
  <c r="D240" i="3"/>
  <c r="E240" i="3"/>
  <c r="B241" i="3"/>
  <c r="C241" i="3"/>
  <c r="D241" i="3"/>
  <c r="E241" i="3"/>
  <c r="B242" i="3"/>
  <c r="C242" i="3"/>
  <c r="D242" i="3"/>
  <c r="E242" i="3"/>
  <c r="B243" i="3"/>
  <c r="C243" i="3"/>
  <c r="D243" i="3"/>
  <c r="E243" i="3"/>
  <c r="B244" i="3"/>
  <c r="C244" i="3"/>
  <c r="D244" i="3"/>
  <c r="E244" i="3"/>
  <c r="B245" i="3"/>
  <c r="C245" i="3"/>
  <c r="D245" i="3"/>
  <c r="E245" i="3"/>
  <c r="B246" i="3"/>
  <c r="C246" i="3"/>
  <c r="D246" i="3"/>
  <c r="E246" i="3"/>
  <c r="B247" i="3"/>
  <c r="C247" i="3"/>
  <c r="D247" i="3"/>
  <c r="E247" i="3"/>
  <c r="B248" i="3"/>
  <c r="C248" i="3"/>
  <c r="D248" i="3"/>
  <c r="E248" i="3"/>
  <c r="B249" i="3"/>
  <c r="C249" i="3"/>
  <c r="D249" i="3"/>
  <c r="E249" i="3"/>
  <c r="B250" i="3"/>
  <c r="C250" i="3"/>
  <c r="D250" i="3"/>
  <c r="E250" i="3"/>
  <c r="B251" i="3"/>
  <c r="C251" i="3"/>
  <c r="D251" i="3"/>
  <c r="E251" i="3"/>
  <c r="B252" i="3"/>
  <c r="C252" i="3"/>
  <c r="D252" i="3"/>
  <c r="E252" i="3"/>
  <c r="B253" i="3"/>
  <c r="C253" i="3"/>
  <c r="D253" i="3"/>
  <c r="E253" i="3"/>
  <c r="B254" i="3"/>
  <c r="C254" i="3"/>
  <c r="D254" i="3"/>
  <c r="E254" i="3"/>
  <c r="B255" i="3"/>
  <c r="C255" i="3"/>
  <c r="D255" i="3"/>
  <c r="E255" i="3"/>
  <c r="B256" i="3"/>
  <c r="C256" i="3"/>
  <c r="D256" i="3"/>
  <c r="E256" i="3"/>
  <c r="B257" i="3"/>
  <c r="C257" i="3"/>
  <c r="D257" i="3"/>
  <c r="E257" i="3"/>
  <c r="B258" i="3"/>
  <c r="C258" i="3"/>
  <c r="D258" i="3"/>
  <c r="E258" i="3"/>
  <c r="B259" i="3"/>
  <c r="C259" i="3"/>
  <c r="D259" i="3"/>
  <c r="E259" i="3"/>
  <c r="B260" i="3"/>
  <c r="C260" i="3"/>
  <c r="D260" i="3"/>
  <c r="E260" i="3"/>
  <c r="B261" i="3"/>
  <c r="C261" i="3"/>
  <c r="D261" i="3"/>
  <c r="E261" i="3"/>
  <c r="B262" i="3"/>
  <c r="C262" i="3"/>
  <c r="D262" i="3"/>
  <c r="E262" i="3"/>
  <c r="B263" i="3"/>
  <c r="C263" i="3"/>
  <c r="D263" i="3"/>
  <c r="E263" i="3"/>
  <c r="B264" i="3"/>
  <c r="C264" i="3"/>
  <c r="D264" i="3"/>
  <c r="E264" i="3"/>
  <c r="B265" i="3"/>
  <c r="C265" i="3"/>
  <c r="D265" i="3"/>
  <c r="E265" i="3"/>
  <c r="B266" i="3"/>
  <c r="C266" i="3"/>
  <c r="D266" i="3"/>
  <c r="E266" i="3"/>
  <c r="B267" i="3"/>
  <c r="C267" i="3"/>
  <c r="D267" i="3"/>
  <c r="E267" i="3"/>
  <c r="B268" i="3"/>
  <c r="C268" i="3"/>
  <c r="D268" i="3"/>
  <c r="E268" i="3"/>
  <c r="B269" i="3"/>
  <c r="C269" i="3"/>
  <c r="D269" i="3"/>
  <c r="E269" i="3"/>
  <c r="B270" i="3"/>
  <c r="C270" i="3"/>
  <c r="D270" i="3"/>
  <c r="E270" i="3"/>
  <c r="B271" i="3"/>
  <c r="C271" i="3"/>
  <c r="D271" i="3"/>
  <c r="E271" i="3"/>
  <c r="B272" i="3"/>
  <c r="C272" i="3"/>
  <c r="D272" i="3"/>
  <c r="E272" i="3"/>
  <c r="B273" i="3"/>
  <c r="C273" i="3"/>
  <c r="D273" i="3"/>
  <c r="E273" i="3"/>
  <c r="B274" i="3"/>
  <c r="C274" i="3"/>
  <c r="D274" i="3"/>
  <c r="E274" i="3"/>
  <c r="B275" i="3"/>
  <c r="C275" i="3"/>
  <c r="D275" i="3"/>
  <c r="E275" i="3"/>
  <c r="B276" i="3"/>
  <c r="C276" i="3"/>
  <c r="D276" i="3"/>
  <c r="E276" i="3"/>
  <c r="B277" i="3"/>
  <c r="C277" i="3"/>
  <c r="D277" i="3"/>
  <c r="E277" i="3"/>
  <c r="B278" i="3"/>
  <c r="C278" i="3"/>
  <c r="D278" i="3"/>
  <c r="E278" i="3"/>
  <c r="B279" i="3"/>
  <c r="C279" i="3"/>
  <c r="D279" i="3"/>
  <c r="E279" i="3"/>
  <c r="B280" i="3"/>
  <c r="C280" i="3"/>
  <c r="D280" i="3"/>
  <c r="E280" i="3"/>
  <c r="B281" i="3"/>
  <c r="C281" i="3"/>
  <c r="D281" i="3"/>
  <c r="E281" i="3"/>
  <c r="B282" i="3"/>
  <c r="C282" i="3"/>
  <c r="D282" i="3"/>
  <c r="E282" i="3"/>
  <c r="B283" i="3"/>
  <c r="C283" i="3"/>
  <c r="D283" i="3"/>
  <c r="E283" i="3"/>
  <c r="B284" i="3"/>
  <c r="C284" i="3"/>
  <c r="D284" i="3"/>
  <c r="E284" i="3"/>
  <c r="B285" i="3"/>
  <c r="C285" i="3"/>
  <c r="D285" i="3"/>
  <c r="E285" i="3"/>
  <c r="B286" i="3"/>
  <c r="C286" i="3"/>
  <c r="D286" i="3"/>
  <c r="E286" i="3"/>
  <c r="B287" i="3"/>
  <c r="C287" i="3"/>
  <c r="D287" i="3"/>
  <c r="E287" i="3"/>
  <c r="B288" i="3"/>
  <c r="C288" i="3"/>
  <c r="D288" i="3"/>
  <c r="E288" i="3"/>
  <c r="B289" i="3"/>
  <c r="C289" i="3"/>
  <c r="D289" i="3"/>
  <c r="E289" i="3"/>
  <c r="B290" i="3"/>
  <c r="C290" i="3"/>
  <c r="D290" i="3"/>
  <c r="E290" i="3"/>
  <c r="B291" i="3"/>
  <c r="C291" i="3"/>
  <c r="D291" i="3"/>
  <c r="E291" i="3"/>
  <c r="B292" i="3"/>
  <c r="C292" i="3"/>
  <c r="D292" i="3"/>
  <c r="E292" i="3"/>
  <c r="B293" i="3"/>
  <c r="C293" i="3"/>
  <c r="D293" i="3"/>
  <c r="E293" i="3"/>
  <c r="B294" i="3"/>
  <c r="C294" i="3"/>
  <c r="D294" i="3"/>
  <c r="E294" i="3"/>
  <c r="B295" i="3"/>
  <c r="C295" i="3"/>
  <c r="D295" i="3"/>
  <c r="E295" i="3"/>
  <c r="B296" i="3"/>
  <c r="C296" i="3"/>
  <c r="D296" i="3"/>
  <c r="E296" i="3"/>
  <c r="B297" i="3"/>
  <c r="C297" i="3"/>
  <c r="D297" i="3"/>
  <c r="E297" i="3"/>
  <c r="B298" i="3"/>
  <c r="C298" i="3"/>
  <c r="D298" i="3"/>
  <c r="E298" i="3"/>
  <c r="B299" i="3"/>
  <c r="C299" i="3"/>
  <c r="D299" i="3"/>
  <c r="E299" i="3"/>
  <c r="B300" i="3"/>
  <c r="C300" i="3"/>
  <c r="D300" i="3"/>
  <c r="E300" i="3"/>
  <c r="B301" i="3"/>
  <c r="C301" i="3"/>
  <c r="D301" i="3"/>
  <c r="E301" i="3"/>
  <c r="B302" i="3"/>
  <c r="C302" i="3"/>
  <c r="D302" i="3"/>
  <c r="E302" i="3"/>
  <c r="B303" i="3"/>
  <c r="C303" i="3"/>
  <c r="D303" i="3"/>
  <c r="E303" i="3"/>
  <c r="B304" i="3"/>
  <c r="C304" i="3"/>
  <c r="D304" i="3"/>
  <c r="E304" i="3"/>
  <c r="B305" i="3"/>
  <c r="C305" i="3"/>
  <c r="D305" i="3"/>
  <c r="E305" i="3"/>
  <c r="B306" i="3"/>
  <c r="C306" i="3"/>
  <c r="D306" i="3"/>
  <c r="E306" i="3"/>
  <c r="B307" i="3"/>
  <c r="C307" i="3"/>
  <c r="D307" i="3"/>
  <c r="E307" i="3"/>
  <c r="B308" i="3"/>
  <c r="C308" i="3"/>
  <c r="D308" i="3"/>
  <c r="E308" i="3"/>
  <c r="B309" i="3"/>
  <c r="C309" i="3"/>
  <c r="D309" i="3"/>
  <c r="E309" i="3"/>
  <c r="B310" i="3"/>
  <c r="C310" i="3"/>
  <c r="D310" i="3"/>
  <c r="E310" i="3"/>
  <c r="B311" i="3"/>
  <c r="C311" i="3"/>
  <c r="D311" i="3"/>
  <c r="E311" i="3"/>
  <c r="B312" i="3"/>
  <c r="C312" i="3"/>
  <c r="D312" i="3"/>
  <c r="E312" i="3"/>
  <c r="B313" i="3"/>
  <c r="C313" i="3"/>
  <c r="D313" i="3"/>
  <c r="E313" i="3"/>
  <c r="B314" i="3"/>
  <c r="C314" i="3"/>
  <c r="D314" i="3"/>
  <c r="E314" i="3"/>
  <c r="B315" i="3"/>
  <c r="C315" i="3"/>
  <c r="D315" i="3"/>
  <c r="E315" i="3"/>
  <c r="B316" i="3"/>
  <c r="C316" i="3"/>
  <c r="D316" i="3"/>
  <c r="E316" i="3"/>
  <c r="B317" i="3"/>
  <c r="C317" i="3"/>
  <c r="D317" i="3"/>
  <c r="E317" i="3"/>
  <c r="B318" i="3"/>
  <c r="C318" i="3"/>
  <c r="D318" i="3"/>
  <c r="E318" i="3"/>
  <c r="B319" i="3"/>
  <c r="C319" i="3"/>
  <c r="D319" i="3"/>
  <c r="E319" i="3"/>
  <c r="B320" i="3"/>
  <c r="C320" i="3"/>
  <c r="D320" i="3"/>
  <c r="E320" i="3"/>
  <c r="B321" i="3"/>
  <c r="C321" i="3"/>
  <c r="D321" i="3"/>
  <c r="E321" i="3"/>
  <c r="B322" i="3"/>
  <c r="C322" i="3"/>
  <c r="D322" i="3"/>
  <c r="E322" i="3"/>
  <c r="B323" i="3"/>
  <c r="C323" i="3"/>
  <c r="D323" i="3"/>
  <c r="E323" i="3"/>
  <c r="B324" i="3"/>
  <c r="C324" i="3"/>
  <c r="D324" i="3"/>
  <c r="E324" i="3"/>
  <c r="B325" i="3"/>
  <c r="C325" i="3"/>
  <c r="D325" i="3"/>
  <c r="E325" i="3"/>
  <c r="B326" i="3"/>
  <c r="C326" i="3"/>
  <c r="D326" i="3"/>
  <c r="E326" i="3"/>
  <c r="B327" i="3"/>
  <c r="C327" i="3"/>
  <c r="D327" i="3"/>
  <c r="E327" i="3"/>
  <c r="B328" i="3"/>
  <c r="C328" i="3"/>
  <c r="D328" i="3"/>
  <c r="E328" i="3"/>
  <c r="B329" i="3"/>
  <c r="C329" i="3"/>
  <c r="D329" i="3"/>
  <c r="E329" i="3"/>
  <c r="B330" i="3"/>
  <c r="C330" i="3"/>
  <c r="D330" i="3"/>
  <c r="E330" i="3"/>
  <c r="B331" i="3"/>
  <c r="C331" i="3"/>
  <c r="D331" i="3"/>
  <c r="E331" i="3"/>
  <c r="B332" i="3"/>
  <c r="C332" i="3"/>
  <c r="D332" i="3"/>
  <c r="E332" i="3"/>
  <c r="B333" i="3"/>
  <c r="C333" i="3"/>
  <c r="D333" i="3"/>
  <c r="E333" i="3"/>
  <c r="B334" i="3"/>
  <c r="C334" i="3"/>
  <c r="D334" i="3"/>
  <c r="E334" i="3"/>
  <c r="B335" i="3"/>
  <c r="C335" i="3"/>
  <c r="D335" i="3"/>
  <c r="E335" i="3"/>
  <c r="B336" i="3"/>
  <c r="C336" i="3"/>
  <c r="D336" i="3"/>
  <c r="E336" i="3"/>
  <c r="B337" i="3"/>
  <c r="C337" i="3"/>
  <c r="D337" i="3"/>
  <c r="E337" i="3"/>
  <c r="B338" i="3"/>
  <c r="C338" i="3"/>
  <c r="D338" i="3"/>
  <c r="E338" i="3"/>
  <c r="B339" i="3"/>
  <c r="C339" i="3"/>
  <c r="D339" i="3"/>
  <c r="E339" i="3"/>
  <c r="B340" i="3"/>
  <c r="C340" i="3"/>
  <c r="D340" i="3"/>
  <c r="E340" i="3"/>
  <c r="B341" i="3"/>
  <c r="C341" i="3"/>
  <c r="D341" i="3"/>
  <c r="E341" i="3"/>
  <c r="B342" i="3"/>
  <c r="C342" i="3"/>
  <c r="D342" i="3"/>
  <c r="E342" i="3"/>
  <c r="B343" i="3"/>
  <c r="C343" i="3"/>
  <c r="D343" i="3"/>
  <c r="E343" i="3"/>
  <c r="B344" i="3"/>
  <c r="C344" i="3"/>
  <c r="D344" i="3"/>
  <c r="E344" i="3"/>
  <c r="B345" i="3"/>
  <c r="C345" i="3"/>
  <c r="D345" i="3"/>
  <c r="E345" i="3"/>
  <c r="B346" i="3"/>
  <c r="C346" i="3"/>
  <c r="D346" i="3"/>
  <c r="E346" i="3"/>
  <c r="B347" i="3"/>
  <c r="C347" i="3"/>
  <c r="D347" i="3"/>
  <c r="E347" i="3"/>
  <c r="B348" i="3"/>
  <c r="C348" i="3"/>
  <c r="D348" i="3"/>
  <c r="E348" i="3"/>
  <c r="B349" i="3"/>
  <c r="C349" i="3"/>
  <c r="D349" i="3"/>
  <c r="E349" i="3"/>
  <c r="B350" i="3"/>
  <c r="C350" i="3"/>
  <c r="D350" i="3"/>
  <c r="E350" i="3"/>
  <c r="B351" i="3"/>
  <c r="C351" i="3"/>
  <c r="D351" i="3"/>
  <c r="E351" i="3"/>
  <c r="B352" i="3"/>
  <c r="C352" i="3"/>
  <c r="D352" i="3"/>
  <c r="E352" i="3"/>
  <c r="B353" i="3"/>
  <c r="C353" i="3"/>
  <c r="D353" i="3"/>
  <c r="E353" i="3"/>
  <c r="B354" i="3"/>
  <c r="C354" i="3"/>
  <c r="D354" i="3"/>
  <c r="E354" i="3"/>
  <c r="B355" i="3"/>
  <c r="C355" i="3"/>
  <c r="D355" i="3"/>
  <c r="E355" i="3"/>
  <c r="B356" i="3"/>
  <c r="C356" i="3"/>
  <c r="D356" i="3"/>
  <c r="E356" i="3"/>
  <c r="B357" i="3"/>
  <c r="C357" i="3"/>
  <c r="D357" i="3"/>
  <c r="E357" i="3"/>
  <c r="B358" i="3"/>
  <c r="C358" i="3"/>
  <c r="D358" i="3"/>
  <c r="E358" i="3"/>
  <c r="B359" i="3"/>
  <c r="C359" i="3"/>
  <c r="D359" i="3"/>
  <c r="E359" i="3"/>
  <c r="B360" i="3"/>
  <c r="C360" i="3"/>
  <c r="D360" i="3"/>
  <c r="E360" i="3"/>
  <c r="B361" i="3"/>
  <c r="C361" i="3"/>
  <c r="D361" i="3"/>
  <c r="E361" i="3"/>
  <c r="B362" i="3"/>
  <c r="C362" i="3"/>
  <c r="D362" i="3"/>
  <c r="E362" i="3"/>
  <c r="B363" i="3"/>
  <c r="C363" i="3"/>
  <c r="D363" i="3"/>
  <c r="E363" i="3"/>
  <c r="B364" i="3"/>
  <c r="C364" i="3"/>
  <c r="D364" i="3"/>
  <c r="E364" i="3"/>
  <c r="B365" i="3"/>
  <c r="C365" i="3"/>
  <c r="D365" i="3"/>
  <c r="E365" i="3"/>
  <c r="B366" i="3"/>
  <c r="C366" i="3"/>
  <c r="D366" i="3"/>
  <c r="E366" i="3"/>
  <c r="B367" i="3"/>
  <c r="C367" i="3"/>
  <c r="D367" i="3"/>
  <c r="E367" i="3"/>
  <c r="B368" i="3"/>
  <c r="C368" i="3"/>
  <c r="D368" i="3"/>
  <c r="E368" i="3"/>
  <c r="B369" i="3"/>
  <c r="C369" i="3"/>
  <c r="D369" i="3"/>
  <c r="E369" i="3"/>
  <c r="B370" i="3"/>
  <c r="C370" i="3"/>
  <c r="D370" i="3"/>
  <c r="E370" i="3"/>
  <c r="B371" i="3"/>
  <c r="C371" i="3"/>
  <c r="D371" i="3"/>
  <c r="E371" i="3"/>
  <c r="B372" i="3"/>
  <c r="C372" i="3"/>
  <c r="D372" i="3"/>
  <c r="E372" i="3"/>
  <c r="B373" i="3"/>
  <c r="C373" i="3"/>
  <c r="D373" i="3"/>
  <c r="E373" i="3"/>
  <c r="B374" i="3"/>
  <c r="C374" i="3"/>
  <c r="D374" i="3"/>
  <c r="E374" i="3"/>
  <c r="B375" i="3"/>
  <c r="C375" i="3"/>
  <c r="D375" i="3"/>
  <c r="E375" i="3"/>
  <c r="B376" i="3"/>
  <c r="C376" i="3"/>
  <c r="D376" i="3"/>
  <c r="E376" i="3"/>
  <c r="B377" i="3"/>
  <c r="C377" i="3"/>
  <c r="D377" i="3"/>
  <c r="E377" i="3"/>
  <c r="B378" i="3"/>
  <c r="C378" i="3"/>
  <c r="D378" i="3"/>
  <c r="E378" i="3"/>
  <c r="B379" i="3"/>
  <c r="C379" i="3"/>
  <c r="D379" i="3"/>
  <c r="E379" i="3"/>
  <c r="B380" i="3"/>
  <c r="C380" i="3"/>
  <c r="D380" i="3"/>
  <c r="E380" i="3"/>
  <c r="B381" i="3"/>
  <c r="C381" i="3"/>
  <c r="D381" i="3"/>
  <c r="E381" i="3"/>
  <c r="B382" i="3"/>
  <c r="C382" i="3"/>
  <c r="D382" i="3"/>
  <c r="E382" i="3"/>
  <c r="B383" i="3"/>
  <c r="C383" i="3"/>
  <c r="D383" i="3"/>
  <c r="E383" i="3"/>
  <c r="B384" i="3"/>
  <c r="C384" i="3"/>
  <c r="D384" i="3"/>
  <c r="E384" i="3"/>
  <c r="B385" i="3"/>
  <c r="C385" i="3"/>
  <c r="D385" i="3"/>
  <c r="E385" i="3"/>
  <c r="B386" i="3"/>
  <c r="C386" i="3"/>
  <c r="D386" i="3"/>
  <c r="E386" i="3"/>
  <c r="B387" i="3"/>
  <c r="C387" i="3"/>
  <c r="D387" i="3"/>
  <c r="E387" i="3"/>
  <c r="B388" i="3"/>
  <c r="C388" i="3"/>
  <c r="D388" i="3"/>
  <c r="E388" i="3"/>
  <c r="B389" i="3"/>
  <c r="C389" i="3"/>
  <c r="D389" i="3"/>
  <c r="E389" i="3"/>
  <c r="B390" i="3"/>
  <c r="C390" i="3"/>
  <c r="D390" i="3"/>
  <c r="E390" i="3"/>
  <c r="B391" i="3"/>
  <c r="C391" i="3"/>
  <c r="D391" i="3"/>
  <c r="E391" i="3"/>
  <c r="B392" i="3"/>
  <c r="C392" i="3"/>
  <c r="D392" i="3"/>
  <c r="E392" i="3"/>
  <c r="B393" i="3"/>
  <c r="C393" i="3"/>
  <c r="D393" i="3"/>
  <c r="E393" i="3"/>
  <c r="B394" i="3"/>
  <c r="C394" i="3"/>
  <c r="D394" i="3"/>
  <c r="E394" i="3"/>
  <c r="B395" i="3"/>
  <c r="C395" i="3"/>
  <c r="D395" i="3"/>
  <c r="E395" i="3"/>
  <c r="B396" i="3"/>
  <c r="C396" i="3"/>
  <c r="D396" i="3"/>
  <c r="E396" i="3"/>
  <c r="B397" i="3"/>
  <c r="C397" i="3"/>
  <c r="D397" i="3"/>
  <c r="E397" i="3"/>
  <c r="B398" i="3"/>
  <c r="C398" i="3"/>
  <c r="D398" i="3"/>
  <c r="E398" i="3"/>
  <c r="B399" i="3"/>
  <c r="C399" i="3"/>
  <c r="D399" i="3"/>
  <c r="E399" i="3"/>
  <c r="B400" i="3"/>
  <c r="C400" i="3"/>
  <c r="D400" i="3"/>
  <c r="E400" i="3"/>
  <c r="B401" i="3"/>
  <c r="C401" i="3"/>
  <c r="D401" i="3"/>
  <c r="E401" i="3"/>
  <c r="B402" i="3"/>
  <c r="C402" i="3"/>
  <c r="D402" i="3"/>
  <c r="E402" i="3"/>
  <c r="B403" i="3"/>
  <c r="C403" i="3"/>
  <c r="D403" i="3"/>
  <c r="E403" i="3"/>
  <c r="B404" i="3"/>
  <c r="C404" i="3"/>
  <c r="D404" i="3"/>
  <c r="E404" i="3"/>
  <c r="B405" i="3"/>
  <c r="C405" i="3"/>
  <c r="D405" i="3"/>
  <c r="E405" i="3"/>
  <c r="B406" i="3"/>
  <c r="C406" i="3"/>
  <c r="D406" i="3"/>
  <c r="E406" i="3"/>
  <c r="B407" i="3"/>
  <c r="C407" i="3"/>
  <c r="D407" i="3"/>
  <c r="E407" i="3"/>
  <c r="B408" i="3"/>
  <c r="C408" i="3"/>
  <c r="D408" i="3"/>
  <c r="E408" i="3"/>
  <c r="B409" i="3"/>
  <c r="C409" i="3"/>
  <c r="D409" i="3"/>
  <c r="E409" i="3"/>
  <c r="B410" i="3"/>
  <c r="C410" i="3"/>
  <c r="D410" i="3"/>
  <c r="E410" i="3"/>
  <c r="B411" i="3"/>
  <c r="C411" i="3"/>
  <c r="D411" i="3"/>
  <c r="E411" i="3"/>
  <c r="B412" i="3"/>
  <c r="C412" i="3"/>
  <c r="D412" i="3"/>
  <c r="E412" i="3"/>
  <c r="B413" i="3"/>
  <c r="C413" i="3"/>
  <c r="D413" i="3"/>
  <c r="E413" i="3"/>
  <c r="B414" i="3"/>
  <c r="C414" i="3"/>
  <c r="D414" i="3"/>
  <c r="E414" i="3"/>
  <c r="B415" i="3"/>
  <c r="C415" i="3"/>
  <c r="D415" i="3"/>
  <c r="E415" i="3"/>
  <c r="B416" i="3"/>
  <c r="C416" i="3"/>
  <c r="D416" i="3"/>
  <c r="E416" i="3"/>
  <c r="B417" i="3"/>
  <c r="C417" i="3"/>
  <c r="D417" i="3"/>
  <c r="E417" i="3"/>
  <c r="B418" i="3"/>
  <c r="C418" i="3"/>
  <c r="D418" i="3"/>
  <c r="E418" i="3"/>
  <c r="B419" i="3"/>
  <c r="C419" i="3"/>
  <c r="D419" i="3"/>
  <c r="E419" i="3"/>
  <c r="B420" i="3"/>
  <c r="C420" i="3"/>
  <c r="D420" i="3"/>
  <c r="E420" i="3"/>
  <c r="B421" i="3"/>
  <c r="C421" i="3"/>
  <c r="D421" i="3"/>
  <c r="E421" i="3"/>
  <c r="B422" i="3"/>
  <c r="C422" i="3"/>
  <c r="D422" i="3"/>
  <c r="E422" i="3"/>
  <c r="B423" i="3"/>
  <c r="C423" i="3"/>
  <c r="D423" i="3"/>
  <c r="E423" i="3"/>
  <c r="B424" i="3"/>
  <c r="C424" i="3"/>
  <c r="D424" i="3"/>
  <c r="E424" i="3"/>
  <c r="B425" i="3"/>
  <c r="C425" i="3"/>
  <c r="D425" i="3"/>
  <c r="E425" i="3"/>
  <c r="B426" i="3"/>
  <c r="C426" i="3"/>
  <c r="D426" i="3"/>
  <c r="E426" i="3"/>
  <c r="B427" i="3"/>
  <c r="C427" i="3"/>
  <c r="D427" i="3"/>
  <c r="E427" i="3"/>
  <c r="B428" i="3"/>
  <c r="C428" i="3"/>
  <c r="D428" i="3"/>
  <c r="E428" i="3"/>
  <c r="B429" i="3"/>
  <c r="C429" i="3"/>
  <c r="D429" i="3"/>
  <c r="E429" i="3"/>
  <c r="B430" i="3"/>
  <c r="C430" i="3"/>
  <c r="D430" i="3"/>
  <c r="E430" i="3"/>
  <c r="B431" i="3"/>
  <c r="C431" i="3"/>
  <c r="D431" i="3"/>
  <c r="E431" i="3"/>
  <c r="B432" i="3"/>
  <c r="C432" i="3"/>
  <c r="D432" i="3"/>
  <c r="E432" i="3"/>
  <c r="B433" i="3"/>
  <c r="C433" i="3"/>
  <c r="D433" i="3"/>
  <c r="E433" i="3"/>
  <c r="B434" i="3"/>
  <c r="C434" i="3"/>
  <c r="D434" i="3"/>
  <c r="E434" i="3"/>
  <c r="B435" i="3"/>
  <c r="C435" i="3"/>
  <c r="D435" i="3"/>
  <c r="E435" i="3"/>
  <c r="B436" i="3"/>
  <c r="C436" i="3"/>
  <c r="D436" i="3"/>
  <c r="E436" i="3"/>
  <c r="B437" i="3"/>
  <c r="C437" i="3"/>
  <c r="D437" i="3"/>
  <c r="E437" i="3"/>
  <c r="B438" i="3"/>
  <c r="C438" i="3"/>
  <c r="D438" i="3"/>
  <c r="E438" i="3"/>
  <c r="B439" i="3"/>
  <c r="C439" i="3"/>
  <c r="D439" i="3"/>
  <c r="E439" i="3"/>
  <c r="B440" i="3"/>
  <c r="C440" i="3"/>
  <c r="D440" i="3"/>
  <c r="E440" i="3"/>
  <c r="B441" i="3"/>
  <c r="C441" i="3"/>
  <c r="D441" i="3"/>
  <c r="E441" i="3"/>
  <c r="B442" i="3"/>
  <c r="C442" i="3"/>
  <c r="D442" i="3"/>
  <c r="E442" i="3"/>
  <c r="B443" i="3"/>
  <c r="C443" i="3"/>
  <c r="D443" i="3"/>
  <c r="E443" i="3"/>
  <c r="B444" i="3"/>
  <c r="C444" i="3"/>
  <c r="D444" i="3"/>
  <c r="E444" i="3"/>
  <c r="B445" i="3"/>
  <c r="C445" i="3"/>
  <c r="D445" i="3"/>
  <c r="E445" i="3"/>
  <c r="B446" i="3"/>
  <c r="C446" i="3"/>
  <c r="D446" i="3"/>
  <c r="E446" i="3"/>
  <c r="B447" i="3"/>
  <c r="C447" i="3"/>
  <c r="D447" i="3"/>
  <c r="E447" i="3"/>
  <c r="B448" i="3"/>
  <c r="C448" i="3"/>
  <c r="D448" i="3"/>
  <c r="E448" i="3"/>
  <c r="B449" i="3"/>
  <c r="C449" i="3"/>
  <c r="D449" i="3"/>
  <c r="E449" i="3"/>
  <c r="B450" i="3"/>
  <c r="C450" i="3"/>
  <c r="D450" i="3"/>
  <c r="E450" i="3"/>
  <c r="B451" i="3"/>
  <c r="C451" i="3"/>
  <c r="D451" i="3"/>
  <c r="E451" i="3"/>
  <c r="B452" i="3"/>
  <c r="C452" i="3"/>
  <c r="D452" i="3"/>
  <c r="E452" i="3"/>
  <c r="B453" i="3"/>
  <c r="C453" i="3"/>
  <c r="D453" i="3"/>
  <c r="E453" i="3"/>
  <c r="B454" i="3"/>
  <c r="C454" i="3"/>
  <c r="D454" i="3"/>
  <c r="E454" i="3"/>
  <c r="B455" i="3"/>
  <c r="C455" i="3"/>
  <c r="D455" i="3"/>
  <c r="E455" i="3"/>
  <c r="B456" i="3"/>
  <c r="C456" i="3"/>
  <c r="D456" i="3"/>
  <c r="E456" i="3"/>
  <c r="B457" i="3"/>
  <c r="C457" i="3"/>
  <c r="D457" i="3"/>
  <c r="E457" i="3"/>
  <c r="B458" i="3"/>
  <c r="C458" i="3"/>
  <c r="D458" i="3"/>
  <c r="E458" i="3"/>
  <c r="B459" i="3"/>
  <c r="C459" i="3"/>
  <c r="D459" i="3"/>
  <c r="E459" i="3"/>
  <c r="B460" i="3"/>
  <c r="C460" i="3"/>
  <c r="D460" i="3"/>
  <c r="E460" i="3"/>
  <c r="B461" i="3"/>
  <c r="C461" i="3"/>
  <c r="D461" i="3"/>
  <c r="E461" i="3"/>
  <c r="B462" i="3"/>
  <c r="C462" i="3"/>
  <c r="D462" i="3"/>
  <c r="E462" i="3"/>
  <c r="B463" i="3"/>
  <c r="C463" i="3"/>
  <c r="D463" i="3"/>
  <c r="E463" i="3"/>
  <c r="B464" i="3"/>
  <c r="C464" i="3"/>
  <c r="D464" i="3"/>
  <c r="E464" i="3"/>
  <c r="B465" i="3"/>
  <c r="C465" i="3"/>
  <c r="D465" i="3"/>
  <c r="E465" i="3"/>
  <c r="B466" i="3"/>
  <c r="C466" i="3"/>
  <c r="D466" i="3"/>
  <c r="E466" i="3"/>
  <c r="B467" i="3"/>
  <c r="C467" i="3"/>
  <c r="D467" i="3"/>
  <c r="E467" i="3"/>
  <c r="B468" i="3"/>
  <c r="C468" i="3"/>
  <c r="D468" i="3"/>
  <c r="E468" i="3"/>
  <c r="B469" i="3"/>
  <c r="C469" i="3"/>
  <c r="D469" i="3"/>
  <c r="E469" i="3"/>
  <c r="B470" i="3"/>
  <c r="C470" i="3"/>
  <c r="D470" i="3"/>
  <c r="E470" i="3"/>
  <c r="B471" i="3"/>
  <c r="C471" i="3"/>
  <c r="D471" i="3"/>
  <c r="E471" i="3"/>
  <c r="B472" i="3"/>
  <c r="C472" i="3"/>
  <c r="D472" i="3"/>
  <c r="E472" i="3"/>
  <c r="B473" i="3"/>
  <c r="C473" i="3"/>
  <c r="D473" i="3"/>
  <c r="E473" i="3"/>
  <c r="B474" i="3"/>
  <c r="C474" i="3"/>
  <c r="D474" i="3"/>
  <c r="E474" i="3"/>
  <c r="B475" i="3"/>
  <c r="C475" i="3"/>
  <c r="D475" i="3"/>
  <c r="E475" i="3"/>
  <c r="B476" i="3"/>
  <c r="C476" i="3"/>
  <c r="D476" i="3"/>
  <c r="E476" i="3"/>
  <c r="B477" i="3"/>
  <c r="C477" i="3"/>
  <c r="D477" i="3"/>
  <c r="E477" i="3"/>
  <c r="B478" i="3"/>
  <c r="C478" i="3"/>
  <c r="D478" i="3"/>
  <c r="E478" i="3"/>
  <c r="B479" i="3"/>
  <c r="C479" i="3"/>
  <c r="D479" i="3"/>
  <c r="E479" i="3"/>
  <c r="B480" i="3"/>
  <c r="C480" i="3"/>
  <c r="D480" i="3"/>
  <c r="E480" i="3"/>
  <c r="B481" i="3"/>
  <c r="C481" i="3"/>
  <c r="D481" i="3"/>
  <c r="E481" i="3"/>
  <c r="B482" i="3"/>
  <c r="C482" i="3"/>
  <c r="D482" i="3"/>
  <c r="E482" i="3"/>
  <c r="B483" i="3"/>
  <c r="C483" i="3"/>
  <c r="D483" i="3"/>
  <c r="E483" i="3"/>
  <c r="B484" i="3"/>
  <c r="C484" i="3"/>
  <c r="D484" i="3"/>
  <c r="E484" i="3"/>
  <c r="B485" i="3"/>
  <c r="C485" i="3"/>
  <c r="D485" i="3"/>
  <c r="E485" i="3"/>
  <c r="B486" i="3"/>
  <c r="C486" i="3"/>
  <c r="D486" i="3"/>
  <c r="E486" i="3"/>
  <c r="B487" i="3"/>
  <c r="C487" i="3"/>
  <c r="D487" i="3"/>
  <c r="E487" i="3"/>
  <c r="B488" i="3"/>
  <c r="C488" i="3"/>
  <c r="D488" i="3"/>
  <c r="E488" i="3"/>
  <c r="B489" i="3"/>
  <c r="C489" i="3"/>
  <c r="D489" i="3"/>
  <c r="E489" i="3"/>
  <c r="B490" i="3"/>
  <c r="C490" i="3"/>
  <c r="D490" i="3"/>
  <c r="E490" i="3"/>
  <c r="B491" i="3"/>
  <c r="C491" i="3"/>
  <c r="D491" i="3"/>
  <c r="E491" i="3"/>
  <c r="B492" i="3"/>
  <c r="C492" i="3"/>
  <c r="D492" i="3"/>
  <c r="E492" i="3"/>
  <c r="B493" i="3"/>
  <c r="C493" i="3"/>
  <c r="D493" i="3"/>
  <c r="E493" i="3"/>
  <c r="B494" i="3"/>
  <c r="C494" i="3"/>
  <c r="D494" i="3"/>
  <c r="E494" i="3"/>
  <c r="B495" i="3"/>
  <c r="C495" i="3"/>
  <c r="D495" i="3"/>
  <c r="E495" i="3"/>
  <c r="B496" i="3"/>
  <c r="C496" i="3"/>
  <c r="D496" i="3"/>
  <c r="E496" i="3"/>
  <c r="B497" i="3"/>
  <c r="C497" i="3"/>
  <c r="D497" i="3"/>
  <c r="E497" i="3"/>
  <c r="B498" i="3"/>
  <c r="C498" i="3"/>
  <c r="D498" i="3"/>
  <c r="E498" i="3"/>
  <c r="B499" i="3"/>
  <c r="C499" i="3"/>
  <c r="D499" i="3"/>
  <c r="E499" i="3"/>
  <c r="B500" i="3"/>
  <c r="C500" i="3"/>
  <c r="D500" i="3"/>
  <c r="E500" i="3"/>
  <c r="B501" i="3"/>
  <c r="C501" i="3"/>
  <c r="D501" i="3"/>
  <c r="E501" i="3"/>
  <c r="B502" i="3"/>
  <c r="C502" i="3"/>
  <c r="D502" i="3"/>
  <c r="E502" i="3"/>
  <c r="B503" i="3"/>
  <c r="C503" i="3"/>
  <c r="D503" i="3"/>
  <c r="E503" i="3"/>
  <c r="B504" i="3"/>
  <c r="C504" i="3"/>
  <c r="D504" i="3"/>
  <c r="E504" i="3"/>
  <c r="B505" i="3"/>
  <c r="C505" i="3"/>
  <c r="D505" i="3"/>
  <c r="E505" i="3"/>
  <c r="B506" i="3"/>
  <c r="C506" i="3"/>
  <c r="D506" i="3"/>
  <c r="E506" i="3"/>
  <c r="B507" i="3"/>
  <c r="C507" i="3"/>
  <c r="D507" i="3"/>
  <c r="E507" i="3"/>
  <c r="B508" i="3"/>
  <c r="C508" i="3"/>
  <c r="D508" i="3"/>
  <c r="E508" i="3"/>
  <c r="B509" i="3"/>
  <c r="C509" i="3"/>
  <c r="D509" i="3"/>
  <c r="E509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381" i="3"/>
  <c r="N382" i="3"/>
  <c r="N383" i="3"/>
  <c r="N384" i="3"/>
  <c r="N385" i="3"/>
  <c r="N386" i="3"/>
  <c r="N387" i="3"/>
  <c r="N388" i="3"/>
  <c r="N389" i="3"/>
  <c r="N390" i="3"/>
  <c r="N391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404" i="3"/>
  <c r="N405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3" i="3"/>
  <c r="N424" i="3"/>
  <c r="N425" i="3"/>
  <c r="N426" i="3"/>
  <c r="N427" i="3"/>
  <c r="N428" i="3"/>
  <c r="N429" i="3"/>
  <c r="N430" i="3"/>
  <c r="N431" i="3"/>
  <c r="N432" i="3"/>
  <c r="N433" i="3"/>
  <c r="N434" i="3"/>
  <c r="N435" i="3"/>
  <c r="N436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5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7" i="3"/>
  <c r="N478" i="3"/>
  <c r="N479" i="3"/>
  <c r="N480" i="3"/>
  <c r="N481" i="3"/>
  <c r="N482" i="3"/>
  <c r="N483" i="3"/>
  <c r="N484" i="3"/>
  <c r="N485" i="3"/>
  <c r="N486" i="3"/>
  <c r="N487" i="3"/>
  <c r="N488" i="3"/>
  <c r="N489" i="3"/>
  <c r="N490" i="3"/>
  <c r="N491" i="3"/>
  <c r="N492" i="3"/>
  <c r="N493" i="3"/>
  <c r="N494" i="3"/>
  <c r="N495" i="3"/>
  <c r="N496" i="3"/>
  <c r="N497" i="3"/>
  <c r="N498" i="3"/>
  <c r="N499" i="3"/>
  <c r="N500" i="3"/>
  <c r="N501" i="3"/>
  <c r="N502" i="3"/>
  <c r="N503" i="3"/>
  <c r="N504" i="3"/>
  <c r="N505" i="3"/>
  <c r="N506" i="3"/>
  <c r="N507" i="3"/>
  <c r="N508" i="3"/>
  <c r="N509" i="3"/>
  <c r="F17" i="7"/>
  <c r="F22" i="7"/>
  <c r="F9" i="7"/>
  <c r="F7" i="7"/>
  <c r="F13" i="7"/>
  <c r="F15" i="7"/>
  <c r="F34" i="7"/>
  <c r="F23" i="7"/>
  <c r="B10" i="3"/>
  <c r="G48" i="7"/>
  <c r="C81" i="2"/>
  <c r="G33" i="7" l="1"/>
  <c r="G43" i="7"/>
  <c r="F35" i="7"/>
  <c r="G34" i="7"/>
  <c r="F33" i="7"/>
  <c r="G32" i="7"/>
  <c r="F32" i="7"/>
  <c r="G31" i="7"/>
  <c r="F31" i="7"/>
  <c r="G30" i="7"/>
  <c r="F30" i="7"/>
  <c r="G29" i="7"/>
  <c r="F29" i="7"/>
  <c r="G28" i="7"/>
  <c r="F28" i="7"/>
  <c r="G27" i="7"/>
  <c r="F27" i="7"/>
  <c r="G26" i="7"/>
  <c r="F26" i="7"/>
  <c r="G25" i="7"/>
  <c r="F25" i="7"/>
  <c r="G24" i="7"/>
  <c r="F24" i="7"/>
  <c r="G23" i="7"/>
  <c r="G22" i="7"/>
  <c r="G21" i="7"/>
  <c r="F21" i="7"/>
  <c r="F11" i="7"/>
  <c r="G36" i="7" l="1"/>
  <c r="N10" i="3"/>
  <c r="G62" i="7"/>
  <c r="E10" i="3" l="1"/>
  <c r="G44" i="7" l="1"/>
  <c r="G45" i="7"/>
  <c r="G46" i="7"/>
  <c r="G42" i="7"/>
  <c r="G61" i="7"/>
  <c r="G47" i="7"/>
  <c r="G49" i="7"/>
  <c r="G50" i="7"/>
  <c r="G51" i="7"/>
  <c r="G55" i="7"/>
  <c r="G57" i="7"/>
  <c r="G59" i="7"/>
  <c r="G52" i="7"/>
  <c r="G53" i="7"/>
  <c r="G54" i="7"/>
  <c r="G41" i="7" l="1"/>
  <c r="G58" i="7"/>
  <c r="G40" i="7"/>
  <c r="G38" i="7"/>
  <c r="G56" i="7"/>
  <c r="G60" i="7"/>
  <c r="G39" i="7"/>
  <c r="N7" i="3"/>
  <c r="G64" i="7" s="1"/>
</calcChain>
</file>

<file path=xl/sharedStrings.xml><?xml version="1.0" encoding="utf-8"?>
<sst xmlns="http://schemas.openxmlformats.org/spreadsheetml/2006/main" count="23426" uniqueCount="5527">
  <si>
    <t>Jurisdicción</t>
  </si>
  <si>
    <t>Mes</t>
  </si>
  <si>
    <t>Año</t>
  </si>
  <si>
    <t>Destinatarios_PJ</t>
  </si>
  <si>
    <t>Destinatarios_PI</t>
  </si>
  <si>
    <t>Medidas</t>
  </si>
  <si>
    <t>Tipo_de_gasto</t>
  </si>
  <si>
    <t>Objeto_de_gasto</t>
  </si>
  <si>
    <t>Buenos_Aires</t>
  </si>
  <si>
    <t>Enero</t>
  </si>
  <si>
    <t>Unidad</t>
  </si>
  <si>
    <t>Capital</t>
  </si>
  <si>
    <t>Pasajes_y_viáticos</t>
  </si>
  <si>
    <t>C.A.B.A.</t>
  </si>
  <si>
    <t>Febrero</t>
  </si>
  <si>
    <t>Metro</t>
  </si>
  <si>
    <t>Corriente</t>
  </si>
  <si>
    <t>Bienes_y_servicios</t>
  </si>
  <si>
    <t>Catamarca</t>
  </si>
  <si>
    <t>Marzo</t>
  </si>
  <si>
    <t>Metro_cuadrado_(M²)</t>
  </si>
  <si>
    <t>RRHH</t>
  </si>
  <si>
    <t>Chaco</t>
  </si>
  <si>
    <t>Abril</t>
  </si>
  <si>
    <t>Centímetro_(cm)</t>
  </si>
  <si>
    <t>Chubut</t>
  </si>
  <si>
    <t>Mayo</t>
  </si>
  <si>
    <t>Centímetro_cúbico_(cmᶟ)</t>
  </si>
  <si>
    <t>Cordoba</t>
  </si>
  <si>
    <t>Junio</t>
  </si>
  <si>
    <t>Hora_Cátedra</t>
  </si>
  <si>
    <t>Corrientes</t>
  </si>
  <si>
    <t>Julio</t>
  </si>
  <si>
    <t>Eje_Estrat</t>
  </si>
  <si>
    <t>Hora_Reloj</t>
  </si>
  <si>
    <t>Entre_Ríos</t>
  </si>
  <si>
    <t>Agosto</t>
  </si>
  <si>
    <t>Formosa</t>
  </si>
  <si>
    <t>Septiembre</t>
  </si>
  <si>
    <t>Kilogramo</t>
  </si>
  <si>
    <t>Jujuy</t>
  </si>
  <si>
    <t>Octubre</t>
  </si>
  <si>
    <t>Litro</t>
  </si>
  <si>
    <t>La_Pampa</t>
  </si>
  <si>
    <t>Noviembre</t>
  </si>
  <si>
    <t>La_Rioja</t>
  </si>
  <si>
    <t>Diciembre</t>
  </si>
  <si>
    <t>Mendoza</t>
  </si>
  <si>
    <t>Superior</t>
  </si>
  <si>
    <t>Instructores_FP</t>
  </si>
  <si>
    <t>Misiones</t>
  </si>
  <si>
    <t>FP</t>
  </si>
  <si>
    <t>Neuquén</t>
  </si>
  <si>
    <t>Otros</t>
  </si>
  <si>
    <t>Río_Negro</t>
  </si>
  <si>
    <t>Salta</t>
  </si>
  <si>
    <t>San_Juan</t>
  </si>
  <si>
    <t>San_Luis</t>
  </si>
  <si>
    <t>ETP_PC</t>
  </si>
  <si>
    <t>Santa_Cruz</t>
  </si>
  <si>
    <t>ETP_SC</t>
  </si>
  <si>
    <t>Santa_Fe</t>
  </si>
  <si>
    <t>ETP_No_Titulados</t>
  </si>
  <si>
    <t>Santiago_del_Estero</t>
  </si>
  <si>
    <t>Tierra_del_Fuego</t>
  </si>
  <si>
    <t>Tucumán</t>
  </si>
  <si>
    <t>Desvinculados</t>
  </si>
  <si>
    <t>Docentes_Secundaria</t>
  </si>
  <si>
    <t>Docentes_Superior</t>
  </si>
  <si>
    <t>Contexto_Local_o_CE</t>
  </si>
  <si>
    <t>1- Jurisdicción</t>
  </si>
  <si>
    <t>2- Código jurisdiccional:</t>
  </si>
  <si>
    <t>3- Mes y año de presentación del PLAN DE MEJORA JURISDICCIONAL:</t>
  </si>
  <si>
    <t>4. Eje estratégico:</t>
  </si>
  <si>
    <t>Nombre y Apellido:</t>
  </si>
  <si>
    <t>Función</t>
  </si>
  <si>
    <t>E-Mail</t>
  </si>
  <si>
    <t>Teléfono de contacto:</t>
  </si>
  <si>
    <t>Debe desprenderse en forma directa del estado de situación.</t>
  </si>
  <si>
    <t xml:space="preserve">Identificar el Plan Articulador con una denominación sintética que explicite claramente el hilo/objetivo integrador de las acciones. </t>
  </si>
  <si>
    <t>Presentar no más de 2 objetivos que posean un resultado concreto alcanzable.</t>
  </si>
  <si>
    <t>Destinatarios</t>
  </si>
  <si>
    <t>Cantidad</t>
  </si>
  <si>
    <t>Indicar hasta 3 metas e indicadores.</t>
  </si>
  <si>
    <t>Metas</t>
  </si>
  <si>
    <t>Indicador</t>
  </si>
  <si>
    <t>Seleccionar la opción de los listados desplegables y completar según corresponda. Es recomendable utilizar más de un eje estratégico/sub eje y línea de acción y de financiamiento para lograr la integralidad del Plan.</t>
  </si>
  <si>
    <t>Ejes estratégicos (Res CFE Nº 283/16)</t>
  </si>
  <si>
    <t>Estrategias</t>
  </si>
  <si>
    <t>Fecha inicio estimada línea de acción</t>
  </si>
  <si>
    <t>Fecha fin estimada línea de acción</t>
  </si>
  <si>
    <t>mes</t>
  </si>
  <si>
    <t>año</t>
  </si>
  <si>
    <t>Ámbito de Gestión</t>
  </si>
  <si>
    <t>Tipo de Establecimiento</t>
  </si>
  <si>
    <t>Detalle de lo solicitado</t>
  </si>
  <si>
    <t>Unidad de medida</t>
  </si>
  <si>
    <t>Cantidad solicitada</t>
  </si>
  <si>
    <t>Precio Unitario</t>
  </si>
  <si>
    <t>Precio Total</t>
  </si>
  <si>
    <t>Tipo de Gasto (Capital/Corriente desplegable)</t>
  </si>
  <si>
    <t>Objeto del gasto (pasajes y viàticos, RRHHH y bienes y servicios en desplegable)</t>
  </si>
  <si>
    <t>Cue_Anexo</t>
  </si>
  <si>
    <t xml:space="preserve"> Nombre</t>
  </si>
  <si>
    <t>Ciudad de Buenos Aires</t>
  </si>
  <si>
    <t>Privado</t>
  </si>
  <si>
    <t>Estatal</t>
  </si>
  <si>
    <t>Buenos Aires</t>
  </si>
  <si>
    <t>Córdoba</t>
  </si>
  <si>
    <t>Entre Ríos</t>
  </si>
  <si>
    <t>La Pampa</t>
  </si>
  <si>
    <t>La Rioja</t>
  </si>
  <si>
    <t>Río Negro</t>
  </si>
  <si>
    <t>San Juan</t>
  </si>
  <si>
    <t>San Luis</t>
  </si>
  <si>
    <t>Santa Cruz</t>
  </si>
  <si>
    <t>Santa Fe</t>
  </si>
  <si>
    <t>Santiago del Estero</t>
  </si>
  <si>
    <t>Tierra del Fuego</t>
  </si>
  <si>
    <t>1. NOMBRE DE LA JURISDICCIÓN</t>
  </si>
  <si>
    <t>2. NOMBRE DEL PLAN ARTICULADOR</t>
  </si>
  <si>
    <t>4. EJE ESTRATÉGICO</t>
  </si>
  <si>
    <t>6. CANTIDAD DE INSTITUCIONES DESTINATARIAS:</t>
  </si>
  <si>
    <t>7. CANTIDAD Y TIPO DE DESTINATARIOS</t>
  </si>
  <si>
    <t>8. MONTO SOLICITADO POR LÍNEA DE FINANCIAMIENTO</t>
  </si>
  <si>
    <t>9. MONTO TOTAL SOLICITADO:</t>
  </si>
  <si>
    <t>Eje_1</t>
  </si>
  <si>
    <t>Eje_2</t>
  </si>
  <si>
    <t>Eje_3</t>
  </si>
  <si>
    <t>Eje_4</t>
  </si>
  <si>
    <t>Nombre</t>
  </si>
  <si>
    <t>3. MES DE PRESENTACIÓN DEL PLAN DE MEJORA JURISDICCIONAL</t>
  </si>
  <si>
    <t>3. AÑO DE PRESENTACIÓN DEL PLAN DE MEJORA JURISDICCIONAL</t>
  </si>
  <si>
    <t>CLAN</t>
  </si>
  <si>
    <t>Línea_Federal</t>
  </si>
  <si>
    <t>PRONAFE</t>
  </si>
  <si>
    <t>Inclusión_revinculación_1.1</t>
  </si>
  <si>
    <t>Fortalecimiento_1.2</t>
  </si>
  <si>
    <t>Innovaciones_1.3</t>
  </si>
  <si>
    <t>Educación_Trabajo_2.1</t>
  </si>
  <si>
    <t>Desarrollo_curricular_2.2</t>
  </si>
  <si>
    <t>Revinculación_reingreso_1.1.a</t>
  </si>
  <si>
    <t>Género_1.1.b</t>
  </si>
  <si>
    <t>Inclusión_discapacidad_1.1.c</t>
  </si>
  <si>
    <t>Apoyo_acompañamiento_1.2.a</t>
  </si>
  <si>
    <t>Completamiento_secundario_1.2.b</t>
  </si>
  <si>
    <t>Mochila_técnica_1.2.c</t>
  </si>
  <si>
    <t>Traslados_estudiantes_1.2.d</t>
  </si>
  <si>
    <t>Equipamiento_Albergues_1.2.e</t>
  </si>
  <si>
    <t>Estudiantes_encierro_1.1.d</t>
  </si>
  <si>
    <t>Eje y Líneas de financiamiento (Res CFE Nº 283/16)</t>
  </si>
  <si>
    <t>Eje_1_Línea_B</t>
  </si>
  <si>
    <t>Eje_1_Línea_G</t>
  </si>
  <si>
    <t>Eje 1_Línea_H</t>
  </si>
  <si>
    <t>Eje 1_Línea_I</t>
  </si>
  <si>
    <t>Eje 1_Línea_C</t>
  </si>
  <si>
    <t>Eje 1_Línea_D</t>
  </si>
  <si>
    <t>Eje 1_Línea_E</t>
  </si>
  <si>
    <t>Eje 1_Línea_F</t>
  </si>
  <si>
    <t>Educación_Profesional_Secundaria_1.3.a</t>
  </si>
  <si>
    <t>Participación_Encuentros_1.3.b</t>
  </si>
  <si>
    <t>Eje_1_Línea_A</t>
  </si>
  <si>
    <t>CLAN_1.3.c</t>
  </si>
  <si>
    <t>Prácticas_Profesionalizantes_2.1.a</t>
  </si>
  <si>
    <t>Eje_2_Línea_A</t>
  </si>
  <si>
    <t>DL_Sectores_Productivos_2.1.b</t>
  </si>
  <si>
    <t>Eje 2_Línea_B</t>
  </si>
  <si>
    <t>Visitas_Viajes_2.1.c</t>
  </si>
  <si>
    <t>Eje 2_Línea_C</t>
  </si>
  <si>
    <t>Sostenibilidad_Ambiental_2.1.d</t>
  </si>
  <si>
    <t>Eje_2_Línea_D</t>
  </si>
  <si>
    <t>Desarrollo_curricular_2.2.a</t>
  </si>
  <si>
    <t>Acciones_sectores_2.2.b</t>
  </si>
  <si>
    <t>Formación_Docente_3.1</t>
  </si>
  <si>
    <t>Fortalecimiento_Gestión_3.2</t>
  </si>
  <si>
    <t>Docente_Inicial_3.1.a</t>
  </si>
  <si>
    <t>Instructores_FP_3.1.c</t>
  </si>
  <si>
    <t>Eje_3_Línea_A</t>
  </si>
  <si>
    <t>Eje_3_Línea_B</t>
  </si>
  <si>
    <t>Eje_3_Línea_C</t>
  </si>
  <si>
    <t>Desarrollo_Profesional_Equipos_3.2.a</t>
  </si>
  <si>
    <t>Autoevaluación_Institucional_3.2.c</t>
  </si>
  <si>
    <t>Eje_3_Línea_D</t>
  </si>
  <si>
    <t>Eje_3_Línea_E</t>
  </si>
  <si>
    <t>Equipamiento_entornos_4.1</t>
  </si>
  <si>
    <t>Infraestructura_4.2</t>
  </si>
  <si>
    <t>ATM_4.3</t>
  </si>
  <si>
    <t>Equipamientos_Materiales_Insumos_4.1.a</t>
  </si>
  <si>
    <t>Equipamientos_bibliotecas_4.1.b</t>
  </si>
  <si>
    <t>Tecnologías_información_comunicación_4.1.c</t>
  </si>
  <si>
    <t>Eje_4_Línea_A</t>
  </si>
  <si>
    <t>Eje_4_Línea_B</t>
  </si>
  <si>
    <t>Eje_4_Línea_C</t>
  </si>
  <si>
    <t>Obras_Nuevas_4.2.a</t>
  </si>
  <si>
    <t>Ampliación_refacción_4.2.b</t>
  </si>
  <si>
    <t>Obras_menores_4.2.c</t>
  </si>
  <si>
    <t>Eje_4_Línea_E_Res_279</t>
  </si>
  <si>
    <t>Funcionamiento_ATM.4.3.a</t>
  </si>
  <si>
    <t>Eje 4_Línea_D</t>
  </si>
  <si>
    <t>Monto Total</t>
  </si>
  <si>
    <t>Eje_2_Línea_B</t>
  </si>
  <si>
    <t>Despelgable solo debe aparecer en la hoja detalle por linea financ., celda I10</t>
  </si>
  <si>
    <t>Estudiantes_Secundaria_ETP_PC</t>
  </si>
  <si>
    <t>Estudiantes_Secundaria_CLAN</t>
  </si>
  <si>
    <t>Estudiantes_Secundaria_ETP_SC</t>
  </si>
  <si>
    <t>Estudiantes_Secundaria_ETP_No_Titulados</t>
  </si>
  <si>
    <t>Estudiantes_FP</t>
  </si>
  <si>
    <t>Estudiantes_Superior_ETP</t>
  </si>
  <si>
    <t>Docentes_Secundaria_ETP</t>
  </si>
  <si>
    <t>Docentes_Superior_ETP</t>
  </si>
  <si>
    <t>Equipo_Tecnico_Territorial</t>
  </si>
  <si>
    <t>Estudiantes_Desvinculados_ETP</t>
  </si>
  <si>
    <t>Supervisores_Inspectores_Directivos_ETP</t>
  </si>
  <si>
    <t>Actores_Sector_Productivo_CyT</t>
  </si>
  <si>
    <t>Docentes_Instructores_FP</t>
  </si>
  <si>
    <t>Equipo_TEecnico_Regular</t>
  </si>
  <si>
    <t>PRONAFE_</t>
  </si>
  <si>
    <t>Ámbito_de_Gestión</t>
  </si>
  <si>
    <t>Tipo_de_Establecimiento</t>
  </si>
  <si>
    <t>Nivel_Central_ Jurisdiccional</t>
  </si>
  <si>
    <t>PRONAFE__</t>
  </si>
  <si>
    <t>Nivel_Central_Jurisdiccional</t>
  </si>
  <si>
    <t>Provincia</t>
  </si>
  <si>
    <t>Acompañamiento_Asistencia_Tecnica_3.2.b</t>
  </si>
  <si>
    <t>Docente_Continua_3.1.b</t>
  </si>
  <si>
    <t>Equipo_Técnico_Regular</t>
  </si>
  <si>
    <t>Equipo_Técnico_Territorial</t>
  </si>
  <si>
    <t>Planilla para la presentación de Planes de Mejora Jurisdiccionales Articuladores</t>
  </si>
  <si>
    <t>Total Destinatarios/as</t>
  </si>
  <si>
    <t>5. Sub-ejes:</t>
  </si>
  <si>
    <t>Incorporar tabla/s que refleje/n datos estadísticos del sistema o datos cuantitativos o cualitativos de la Jurisdicción asociados con el Plan Estratégico Jurisdiccional para justificar. Realizar un análisis breve de los datos con algún agregado cualitativo.</t>
  </si>
  <si>
    <t>Total destinatarios/as</t>
  </si>
  <si>
    <t>6. Responsable del PMJ Articulador</t>
  </si>
  <si>
    <t>7. Estado de situación: datos cuantitativos y análisis que justifican la necesidad:</t>
  </si>
  <si>
    <t>8. Necesidad detectada:</t>
  </si>
  <si>
    <t>9. Nombre del PLAN DE MEJORA JURISDICCIONAL ARTICULADOR:</t>
  </si>
  <si>
    <t>10.  Objetivo/s específicos del PLAN DE MEJORA JURISDICCIONAL ARTICULADOR:</t>
  </si>
  <si>
    <t xml:space="preserve">11. Destinatarios/as: </t>
  </si>
  <si>
    <t>12. Metas e indicadores:</t>
  </si>
  <si>
    <t>13. Estrategias del PLAN DE MEJORA ARTICULADOR por eje y línea de acción y cronograma:</t>
  </si>
  <si>
    <t>Describir sintéticamente el modo en que se articulan las estrategias que involucran las diferentes líneas de acción priorizadas</t>
  </si>
  <si>
    <t>Indicar la cantidad de meses con un máximo de 12 meses de duración.</t>
  </si>
  <si>
    <t>Mencionar las estrategias de seguimiento y evaluación que implementan los equipos técnicos responsables del seguimiento del Plan de Mejora Articulador</t>
  </si>
  <si>
    <t>completar</t>
  </si>
  <si>
    <t>5. SUB-EJE</t>
  </si>
  <si>
    <t>15. Duración total del PLAN DE MEJORA ARTICULADOR:</t>
  </si>
  <si>
    <t>16. Dispositivo de seguimiento y evaluación:</t>
  </si>
  <si>
    <t>Código Jurisdiccional /CUE</t>
  </si>
  <si>
    <t>Eje_2_Línea_C</t>
  </si>
  <si>
    <t>Sub-ejes (Disp Nº 1468/22)</t>
  </si>
  <si>
    <t>Línea de acción priorizada (Disp Nº 1468/22)</t>
  </si>
  <si>
    <t>14. Justificación de la articulación entre ejes estratégicos y líneas de acción priorizadas (Dispo 1468/22):</t>
  </si>
  <si>
    <t>Subejes (Disposición 1468/22)</t>
  </si>
  <si>
    <t>Línea de acción (Disposición 1468/22)</t>
  </si>
  <si>
    <t>Institución de Otro Nivel y/o Modalidad</t>
  </si>
  <si>
    <t>Instituto Privado Nº A-066 Pio IX - Obra Don Bosco</t>
  </si>
  <si>
    <t xml:space="preserve">Instituto  </t>
  </si>
  <si>
    <t>Institución de ETP</t>
  </si>
  <si>
    <t>Instituto Privado Nº A-978 Escuela Técnica Philips</t>
  </si>
  <si>
    <t>Instituto Privado Nº A-914 Escuela Metropolitana de Altos Estudios</t>
  </si>
  <si>
    <t>Escuela Técnica Nº 6 Fernando Fader</t>
  </si>
  <si>
    <t>Instituto Privado Nº A-0839 Escuela de Enfermería Israelita</t>
  </si>
  <si>
    <t xml:space="preserve">Instituto Privado Nº A-0706 Escuela Superior de Seguridad e Higiene Industrial	</t>
  </si>
  <si>
    <t>Instituto de Formación Técnica Superior (I.F.T.S.) Nº 13 IFTS Nº 13</t>
  </si>
  <si>
    <t xml:space="preserve">Instituto Privado Nº A-1065 Politécnico Modelo	</t>
  </si>
  <si>
    <t>Centro Educativo de Nivel Secundario (C.E.N.S.) Nº 35 DE 7 Sector I</t>
  </si>
  <si>
    <t>Escuela de Educación Especial y Formación Laboral Nº 1 Alfonsina Storni</t>
  </si>
  <si>
    <t>Instituto Privado Nº A-781 INSTITUTO DE ESTUDIOS SUPERIORES DE BUENOS AIRES</t>
  </si>
  <si>
    <t>Instituto de Formación Técnica Superior (I.F.T.S.)  de Tiempo Libre y Recreación</t>
  </si>
  <si>
    <t>Instituto de Formación Técnica Superior (I.F.T.S.) Nº 90 Escuela Superior de Enfermería Cecilia Grierson</t>
  </si>
  <si>
    <t>Escuela de Enfermería Nº 90 Cecilia Grierson - Anexo Lugano</t>
  </si>
  <si>
    <t xml:space="preserve">Instituto de Formación Técnica Superior (I.F.T.S.) Nº 16 </t>
  </si>
  <si>
    <t xml:space="preserve">Instituto de Formación Técnica Superior (I.F.T.S.) Nº 17 </t>
  </si>
  <si>
    <t>Instituto de Formación Técnica Superior (I.F.T.S.) Nº 20 Héroes de Malvinas</t>
  </si>
  <si>
    <t>Instituto de Formación Técnica Superior (I.F.T.S.) Nº 19 A.M.E.T</t>
  </si>
  <si>
    <t>Escuela Politécnica Nº 5 Manuel Belgrano</t>
  </si>
  <si>
    <t>Escuela Técnica Nº 32 General José de San Martín</t>
  </si>
  <si>
    <t>Escuela Técnica Nº 31 Maestro Quinquela</t>
  </si>
  <si>
    <t>Escuela Técnica Nº 11 Manuel Belgrano</t>
  </si>
  <si>
    <t>Escuela Técnica Nº 12 Libertador General José de San Martín</t>
  </si>
  <si>
    <t>Escuela de Enfermería Nº A-732 Especialidades Paramédicas Cruz Roja Argentina Filial Saavedra</t>
  </si>
  <si>
    <t>Instituto Privado Nº A-825 Escuela Central de Especialidades Paramédicas de la Cruz Roja Argentina</t>
  </si>
  <si>
    <t>Instituto Privado Nº A-0793 Asociación Biblioteca de Mujeres (A.B.M.)</t>
  </si>
  <si>
    <t>Instituto Privado Nº A-117 Industrial Luis A. Huergo</t>
  </si>
  <si>
    <t>Instituto Privado Nº A-484 Don Orione</t>
  </si>
  <si>
    <t>Escuela Técnica Nº 01 Ingeniero Otto Krause</t>
  </si>
  <si>
    <t>Instituto Privado Nº A-809 Universitas Estudios Superiores</t>
  </si>
  <si>
    <t>Escuela Técnica Nº 5 María de los Remedios de Escalada de San Martín</t>
  </si>
  <si>
    <t>Escuela Técnica Nº 28 República Francesa</t>
  </si>
  <si>
    <t>Escuela de Educación Especial y Formación Laboral Nº 7 Juan XXIII</t>
  </si>
  <si>
    <t>Instituto Privado Nº A-0824 Fundación Altos Estudios en Ciencias Comerciales</t>
  </si>
  <si>
    <t>Escuela Normal Superior Nº 6 Vicente López y Planes</t>
  </si>
  <si>
    <t>Instituto de Formación Técnica Superior (I.F.T.S.) Nº 1 Dra. Alicia Moreau de Justo</t>
  </si>
  <si>
    <t>Escuela Técnica Nº 36 Almirante Guillermo Brown</t>
  </si>
  <si>
    <t xml:space="preserve">Instituto Nº A-587s Nuestra Señora de las Nieves	</t>
  </si>
  <si>
    <t>Instituto Nº A-1013 Centro Especializado para la Enseñanza de las Ciencias y las Artes</t>
  </si>
  <si>
    <t>Escuela Técnica Nº 35 Ingeniero Eduardo Latzina</t>
  </si>
  <si>
    <t>Escuela de Educación Especial y Formación Laboral Nº 6 Clelia A. C. Sessa</t>
  </si>
  <si>
    <t>Escuela Técnica Nº 2 Osvaldo Magnasco</t>
  </si>
  <si>
    <t>Escuela Técnica Nº 7 Dolores Lavalle de Lavalle</t>
  </si>
  <si>
    <t>Escuela Técnica Nº 25 Teniente 1º de Artillería Fray Luis Beltrán</t>
  </si>
  <si>
    <t>Escuela Técnica Nº 14 Libertad</t>
  </si>
  <si>
    <t>Instituto Privado Nº A-1018 Instituto Argentino de Artes Gráficas - Fundacion Gutenberg</t>
  </si>
  <si>
    <t>Escuela Técnica Nº 26 Confederación Suiza</t>
  </si>
  <si>
    <t xml:space="preserve">Instituto Privado Nº A-859 Raul Scalabrini Ortiz	</t>
  </si>
  <si>
    <t xml:space="preserve">Instituto de Formación Técnica Superior (I.F.T.S.) Nº 1 </t>
  </si>
  <si>
    <t>Escuela Técnica Nº 9 Ingeniero Luis A. Huergo</t>
  </si>
  <si>
    <t>Instituto Privado Nº A-0896 Instituto Amado Olmos A.T.S.A.</t>
  </si>
  <si>
    <t>Escuela Técnica Nº 24 Defensa de Buenos Aires</t>
  </si>
  <si>
    <t>Escuela Técnica Nº 8 Media Paula Albarracín de Sarmiento</t>
  </si>
  <si>
    <t>Instituto Privado Nº A-0119 Leon XIII</t>
  </si>
  <si>
    <t>Escuela Técnica Nº 16 España</t>
  </si>
  <si>
    <t>Instituto Privado Nº A-0355 San José</t>
  </si>
  <si>
    <t>Instituto Privado Nº A-0895 Escuela de Enfermería Helena Larroque de Roffo</t>
  </si>
  <si>
    <t xml:space="preserve">Instituto Nº A-407 S Tierra Santa	</t>
  </si>
  <si>
    <t xml:space="preserve">Instituto de Formación Técnica Superior (I.F.T.S.) Nº 18 </t>
  </si>
  <si>
    <t>Escuela Técnica Nº 34 Ingeniero Enrique Martín Hermitte</t>
  </si>
  <si>
    <t>Escuela de Educación Especial y Formación Laboral Nº 4 Dr. R. Luis Arcone</t>
  </si>
  <si>
    <t>Escuela Técnica Nº 3 Mariquita Sánchez de Thompson</t>
  </si>
  <si>
    <t>Escuela Técnica Nº 18 José Antonio Álvarez de Condarco</t>
  </si>
  <si>
    <t>Escuela Técnica Nº 13 Ingeniero José Luis Delpini</t>
  </si>
  <si>
    <t xml:space="preserve">Instituto de Formación Técnica Superior (I.F.T.S.) Nº 8 </t>
  </si>
  <si>
    <t>Instituto Privado Nº A-430 Nuestra Señora de Fátima</t>
  </si>
  <si>
    <t xml:space="preserve">Instituto de Formación Técnica Superior (I.F.T.S.) Nº 7 </t>
  </si>
  <si>
    <t>Instituto Privado Nº A-0955 Cámara Argentina de Comercio y Servicios (C.A.C.)</t>
  </si>
  <si>
    <t xml:space="preserve">Instituto de Formación Técnica Superior (I.F.T.S.) Nº 4 </t>
  </si>
  <si>
    <t xml:space="preserve">Instituto Privado Nº A-0763 De Tecnología ORT  	</t>
  </si>
  <si>
    <t xml:space="preserve">Instituto de Formación Técnica Superior (I.F.T.S.) Nº 10 </t>
  </si>
  <si>
    <t>Escuela Técnica Nº 17 Brigadier General Cornelio Saavedra</t>
  </si>
  <si>
    <t>Escuela Técnica Nº 23 Casal Calviño</t>
  </si>
  <si>
    <t>Instituto Privado Nº A-1002 Superior Nueva Escuela de Diseño y Comunicación</t>
  </si>
  <si>
    <t>Escuela Técnica Nº 10 Fray Luis Beltrán</t>
  </si>
  <si>
    <t xml:space="preserve">Instituto Privado Nº A-702 Instituto Privado Superior del Hospital  Italiano	</t>
  </si>
  <si>
    <t>Escuela Técnica Nº 27 Hipólito Yrigoyen</t>
  </si>
  <si>
    <t>Escuela Técnica Nº 19 Alejandro Volta</t>
  </si>
  <si>
    <t>Instituto Privado  Instituto Inmaculada Concepción</t>
  </si>
  <si>
    <t xml:space="preserve">Escuela Técnica Nº 2 Raggio	</t>
  </si>
  <si>
    <t>Escuela Técnica Nº 37 Hogar Naval Stella Maris</t>
  </si>
  <si>
    <t>Instituto Privado Nº A-479 La Salette</t>
  </si>
  <si>
    <t xml:space="preserve">Instituto de Formación Técnica Superior (I.F.T.S.) Nº 9 </t>
  </si>
  <si>
    <t xml:space="preserve">Instituto de Formación Técnica Superior (I.F.T.S.) Nº 14 </t>
  </si>
  <si>
    <t>Escuela Técnica Nº 29 Reconquista de Buenos Aires</t>
  </si>
  <si>
    <t>Escuela Técnica  Escuela de Jardinería Cristóbal M. Hicken</t>
  </si>
  <si>
    <t>Instituto Privado Nº A-474 Escuela Cristiana Evangelica Argentina</t>
  </si>
  <si>
    <t xml:space="preserve">Instituto Privado Nº A-872 De Tecnología ORT N° 2	</t>
  </si>
  <si>
    <t xml:space="preserve">Instituto Privado Nº A-1047 Superior Mitre	</t>
  </si>
  <si>
    <t>Escuela Primaria para Adultos Nº 10 D.E. 01º Presidente Quintana</t>
  </si>
  <si>
    <t xml:space="preserve">Instituto Privado Nº A-0770 Superior de Turismo Perito Moreno	</t>
  </si>
  <si>
    <t>Escuela Técnica Nº 30 Dr. Norberto Piñero</t>
  </si>
  <si>
    <t xml:space="preserve">Instituto Privado Nº A-0558 Superior de Electrónica General Manuel Savio	</t>
  </si>
  <si>
    <t>Escuela Técnica Nº 4 República del Líbano</t>
  </si>
  <si>
    <t>Escuela Técnica Nº 33 Fundición Maestranza del Plumerillo</t>
  </si>
  <si>
    <t>Instituto Privado Nº A-459 Nuestra Señora de los Remedios</t>
  </si>
  <si>
    <t>Instituto Privado Nº A-46 Instituto José Manuel Estrada</t>
  </si>
  <si>
    <t>Escuela Técnica Nº 21 Fragata Escuela Libertad</t>
  </si>
  <si>
    <t>Instituto Privado Nº A-1012 De Educación Técnica y Formación Profesional 13 de Julio</t>
  </si>
  <si>
    <t>Instituto Nº A-353 Cristo Obrero</t>
  </si>
  <si>
    <t xml:space="preserve">Instituto Privado Nº a-1005 Don Bosco	</t>
  </si>
  <si>
    <t>Instituto Nº A-956 de Capacitacion Aduanera</t>
  </si>
  <si>
    <t xml:space="preserve">Instituto de Formación Técnica Superior (I.F.T.S.) Nº 3 </t>
  </si>
  <si>
    <t>Instituto Nº A-1011 Integral Taller de Arquitectura</t>
  </si>
  <si>
    <t>Instituto Privado Nº A-752 Escuela de Enfermería Fundación Sirio Libanesa para la Salud</t>
  </si>
  <si>
    <t>Escuela Técnica Nº 15 Maipú</t>
  </si>
  <si>
    <t xml:space="preserve">Instituto de Formación Técnica Superior (I.F.T.S.) Nº 15 </t>
  </si>
  <si>
    <t xml:space="preserve">Instituto Privado Nº A-0691 Del Profesorado en Enfermería Padre Luis Tezza	</t>
  </si>
  <si>
    <t>Instituto Privado Nº A-0780 Asociación de Supervisores Metalmecánicos de la República Argentina (A.S.I.M.R.A.)</t>
  </si>
  <si>
    <t xml:space="preserve">Instituto de Formación Técnica Superior (I.F.T.S.) Nº 12 </t>
  </si>
  <si>
    <t xml:space="preserve">Instituto de Formación Técnica Superior (I.F.T.S.) Nº 6 </t>
  </si>
  <si>
    <t xml:space="preserve">Instituto de Formación Técnica Superior (I.F.T.S.) Nº 5 </t>
  </si>
  <si>
    <t>Instituto Privado Nº A-1190 Escuela de Fotografía Creativa</t>
  </si>
  <si>
    <t>Instituto Técnico Nº A-893 Ntra. Sra. de Fátima</t>
  </si>
  <si>
    <t xml:space="preserve">Instituto Privado Nº A-1126 Superior Nuestra Sra de la Paz	</t>
  </si>
  <si>
    <t>Instituto de Formación Técnica Superior (I.F.T.S.) Nº 22 Concejal Dr. Pedro Riú</t>
  </si>
  <si>
    <t>Instituto Privado Nº A-1143 E.S.B.A. Villa Urquiza</t>
  </si>
  <si>
    <t>Instituto Privado Nº A-1127 Instituto Superior de Viajantes</t>
  </si>
  <si>
    <t>Instituto Privado Nº A-1164 Escuela Superior de Ciencias Ambientales</t>
  </si>
  <si>
    <t>Instituto Privado Nº A-1160 del S.G.B.A.T.O..S.</t>
  </si>
  <si>
    <t>Instituto Técnico  Instituto Superior de Tecnicaturas para la Salud</t>
  </si>
  <si>
    <t xml:space="preserve">Instituto Nº A-1214 Integral de Educación	</t>
  </si>
  <si>
    <t>Escuela de Educación Especial y Formación Laboral Nº 18 Cecilia María Estrada de Cano</t>
  </si>
  <si>
    <t xml:space="preserve">Instituto Privado Nº A-1243 Instituto Superior de Ciencias de la Salud	</t>
  </si>
  <si>
    <t>Instituto Privado Nº A-1239 Fundación Docencia e Investigación para la Salud</t>
  </si>
  <si>
    <t>Centro de Formación Profesional (C.F.P.) Nº 9014 Escuela de la Joya Maestro Joyero Sergio Lukez</t>
  </si>
  <si>
    <t>Centro de Educación No Formal  Montiel</t>
  </si>
  <si>
    <t>Centro de Educación No Formal  Traful</t>
  </si>
  <si>
    <t>Centro de Educación No Formal  Varela</t>
  </si>
  <si>
    <t>Centro de Educación No Formal  Sarmiento</t>
  </si>
  <si>
    <t>Centro de Educación No Formal  Juncal</t>
  </si>
  <si>
    <t>Centro de Educación No Formal  Venezuela</t>
  </si>
  <si>
    <t>Centro de Educación No Formal  Cafayate</t>
  </si>
  <si>
    <t>Centro de Educación No Formal  Homero</t>
  </si>
  <si>
    <t>Centro de Educación No Formal  Integrador Almafuerte</t>
  </si>
  <si>
    <t>Centro de Educación No Formal  Centro Gualeguyachú</t>
  </si>
  <si>
    <t>Centro de Educación No Formal  Juan Agustín García</t>
  </si>
  <si>
    <t>Centro de Educación No Formal  Aranguren</t>
  </si>
  <si>
    <t>Centro de Educación No Formal  Carrillo</t>
  </si>
  <si>
    <t>Centro de Educación No Formal  Ángel Gallardo</t>
  </si>
  <si>
    <t>Centro de Educación No Formal  Centro Cabildo</t>
  </si>
  <si>
    <t>Centro de Educación No Formal  "SARAZA"</t>
  </si>
  <si>
    <t>Centro de Educación No Formal  Pringles</t>
  </si>
  <si>
    <t>Centro de Educación No Formal  Defensa</t>
  </si>
  <si>
    <t>Centro de Educación No Formal  Alberdi</t>
  </si>
  <si>
    <t>Centro de Educación No Formal  Correa</t>
  </si>
  <si>
    <t>Centro de Educación No Formal  LAMBARÉ</t>
  </si>
  <si>
    <t>Centro de Educación No Formal  Centro Anchorena</t>
  </si>
  <si>
    <t>Centro de Educación No Formal  CUBA</t>
  </si>
  <si>
    <t>Centro de Educación No Formal  Corrales</t>
  </si>
  <si>
    <t>Centro de Educación No Formal  Don Bosco</t>
  </si>
  <si>
    <t>Centro de Formación Profesional (C.F.P.)  Centro San Nicolas</t>
  </si>
  <si>
    <t>Centro de Formación Profesional (C.F.P.) Nº 28 Ministro José María Freire - Convenio S.U.T.E.R.H.</t>
  </si>
  <si>
    <t>Centro de Formación Profesional (C.F.P.) Nº 28 Ministro José Maria Freire</t>
  </si>
  <si>
    <t>Centro de Formación Profesional (C.F.P.) Nº 10 Raúl Scalabrini Ortiz</t>
  </si>
  <si>
    <t>Centro de Formación Profesional (C.F.P.) Nº 10 Raúl Scalabrini Ortíz - Anexo Rivadavia</t>
  </si>
  <si>
    <t>Centro de Formación Profesional (C.F.P.) Nº 10 Raúl Scalabrini Ortíz - Anexo Liniers</t>
  </si>
  <si>
    <t>Centro de Formación Profesional (C.F.P.) Nº 10 Raúl Scalabrini Ortíz - Anexo Flores</t>
  </si>
  <si>
    <t>Centro de Formación Profesional (C.F.P.) Nº 10 Raúl Scalabrini Ortíz - Anexo Chacarita</t>
  </si>
  <si>
    <t>Centro de Formación Profesional (C.F.P.) Nº 10 Raúl Scalabrini Ortíz - Anexo Liniers 2</t>
  </si>
  <si>
    <t xml:space="preserve">Centro de Formación Profesional (C.F.P.)  Raúl Scalabrini Ortíz - Anexo Monserrat	</t>
  </si>
  <si>
    <t xml:space="preserve">Centro de Formación Profesional (C.F.P.) Nº 07 </t>
  </si>
  <si>
    <t>Centro Educativo de Cursos Especiales  Sede Supervisión San Nicolás</t>
  </si>
  <si>
    <t>Centro Educativo de Cursos Especiales Nº 9 Malvinas Argentinas</t>
  </si>
  <si>
    <t>Centro Educativo de Cursos Especiales  Arturo Jauretche</t>
  </si>
  <si>
    <t>Centro Educativo de Cursos Especiales Nº 13 Fundavir</t>
  </si>
  <si>
    <t>Centro Educativo de Cursos Especiales  Unión Obreros y Empleados Plásticos</t>
  </si>
  <si>
    <t>Centro Educativo de Cursos Especiales  H.O.D.I.F</t>
  </si>
  <si>
    <t>Centro Educativo de Cursos Especiales Nº 12 Parroquia Santa Elena</t>
  </si>
  <si>
    <t>Centro Educativo de Cursos Especiales Nº 02 Asociación Formoseña Dr. Maradona</t>
  </si>
  <si>
    <t xml:space="preserve">Centro de Formación Profesional (C.F.P.) Nº 01 </t>
  </si>
  <si>
    <t>Centro de Formación Profesional (C.F.P.) Nº 08 Convenio S.M.A.T.A.</t>
  </si>
  <si>
    <t>Centro de Formación Profesional (C.F.P.) Nº 8 Convenio S.M.A.T.A</t>
  </si>
  <si>
    <t>Centro de Formación Profesional (C.F.P.) Nº 04 Justo Suarez</t>
  </si>
  <si>
    <t xml:space="preserve">Centro de Formación Profesional (C.F.P.) Nº 4 </t>
  </si>
  <si>
    <t xml:space="preserve">Centro de Formación Profesional (C.F.P.) Nº 27 </t>
  </si>
  <si>
    <t xml:space="preserve">Centro de Formación Profesional (C.F.P.) Nº 03 Presidente Juan Domingo Perón </t>
  </si>
  <si>
    <t xml:space="preserve">Centro de Formación Profesional (C.F.P.) Nº 05 </t>
  </si>
  <si>
    <t>Centro de Formación Profesional (C.F.P.) Nº 12 Eva Perón - Convenio U.T.H.G.R.A.</t>
  </si>
  <si>
    <t xml:space="preserve">Centro de Formación Profesional (C.F.P.) Nº 13 </t>
  </si>
  <si>
    <t xml:space="preserve">Centro de Formación Profesional (C.F.P.) Nº 17 Centro Integral de Formación para la Industria de la Construcción - CIFIC -  Ing. César M. Polledo - </t>
  </si>
  <si>
    <t>Centro de Formación Profesional (C.F.P.) Nº 11 Convenio S.U.Tec.B.A.</t>
  </si>
  <si>
    <t>Centro de Formación Profesional (C.F.P.) Nº 11 Anexo Talleres Dorrego</t>
  </si>
  <si>
    <t xml:space="preserve">Centro de Formación Profesional (C.F.P.) Nº 11 </t>
  </si>
  <si>
    <t>Centro de Formación Profesional (C.F.P.) Nº 18 Convenio Cámara del Comercio Automotor</t>
  </si>
  <si>
    <t xml:space="preserve">Centro de Formación Profesional (C.F.P.) Nº 21 </t>
  </si>
  <si>
    <t>Centro de Formación Profesional (C.F.P.) Nº 22 Instituto de Investigación y Desarrollo de las Telecomunicaciones Raúl Scalabrini Ortiz- Convenio Foetra</t>
  </si>
  <si>
    <t>Centro de Formación Profesional (C.F.P.) Nº 23 Convenio A.M.E.T.</t>
  </si>
  <si>
    <t xml:space="preserve">Centro de Formación Profesional (C.F.P.) Nº 24 </t>
  </si>
  <si>
    <t>Centro de Formación Profesional (C.F.P.) Nº 24 Cooperativa de Producción por Aprendizaje - COOPA</t>
  </si>
  <si>
    <t xml:space="preserve">Centro de Formación Profesional (C.F.P.) Nº 26 </t>
  </si>
  <si>
    <t xml:space="preserve">Centro de Formación Profesional (C.F.P.) Nº 29 </t>
  </si>
  <si>
    <t>Centro de Formación Profesional (C.F.P.) Nº 16 Obras Sanitarias</t>
  </si>
  <si>
    <t xml:space="preserve">Centro de Formación Profesional (C.F.P.) Nº 16 </t>
  </si>
  <si>
    <t xml:space="preserve">Centro de Formación Profesional (C.F.P.) Nº 25 </t>
  </si>
  <si>
    <t>Centro de Formación Profesional (C.F.P.) Nº 25 CENTRO DE FORMACIÓN PROFESIONAL N° 25 ANEXO DEVOTO</t>
  </si>
  <si>
    <t xml:space="preserve">Centro de Formación Profesional (C.F.P.) Nº 20 </t>
  </si>
  <si>
    <t>Centro Educativo de Cursos Especiales Nº 1 Ciclo Básico Ocupacional Evita</t>
  </si>
  <si>
    <t>Centro de Formación Profesional (C.F.P.) Nº 6 C.I.F.P.A</t>
  </si>
  <si>
    <t>Centro Educativo de Educación Permanente (C.E.E.P.) Nº 3 Olga Cossettini, Ciclo Básico Ocupacional</t>
  </si>
  <si>
    <t xml:space="preserve">Instituto Privado Nº A-1295 Superior Educativo de la Cámara de Comercio, Industria y Producción de la República Argentina (C.A.C.I.P.R.A.)	</t>
  </si>
  <si>
    <t>Instituto Privado Nº A-1316 Colegio de Gastronomía Gato Dumas</t>
  </si>
  <si>
    <t xml:space="preserve">Instituto Privado Nº A-1363 De la Rivera	</t>
  </si>
  <si>
    <t>Instituto Privado Nº A-1296 Escuela Profesional de Cinematografía</t>
  </si>
  <si>
    <t>Instituto Privado Nº A-1331 Leonardo Da Vinci Escuela Superior de Arte Multimedial</t>
  </si>
  <si>
    <t>Instituto Privado Nº A-1367 Centro de Arte y Tecnología</t>
  </si>
  <si>
    <t>Instituto Privado Nº A-1323 Escuela Taller Imagen</t>
  </si>
  <si>
    <t>Centro de Educación No Formal  Manantiales</t>
  </si>
  <si>
    <t xml:space="preserve">Instituto Privado Nº A-1364 Superior de Especialización Profesional 13 de Julio	</t>
  </si>
  <si>
    <t>Instituto Nº A1359 de Formacion de Ciencias Empresariales</t>
  </si>
  <si>
    <t xml:space="preserve">Instituto Privado Nº A-1357 Profesional de Enseñanza Superior (I.P.E.S.)	</t>
  </si>
  <si>
    <t>Instituto Privado Nº A-1360 Centro de Estudios Organizacionales (C.E.O.)</t>
  </si>
  <si>
    <t xml:space="preserve">Centro de Formación Profesional (C.F.P.) Nº 14 </t>
  </si>
  <si>
    <t xml:space="preserve">Instituto Privado Nº A-1385 Superior Octubre (I.S.O.)	</t>
  </si>
  <si>
    <t>Centro de Educación No Formal  AMIA</t>
  </si>
  <si>
    <t xml:space="preserve">Instituto Privado Nº A-1392 Técnico Superior de Sanidad	</t>
  </si>
  <si>
    <t>Centro de Formación Profesional (C.F.P.) Nº 15 Padre Daniel de la Sierra</t>
  </si>
  <si>
    <t xml:space="preserve">Instituto Privado Nº A-1416 De Medios Avanzados Gráficos y Electrónicos	</t>
  </si>
  <si>
    <t xml:space="preserve">Instituto Privado Nº A-1425 Superior de Educación para la Salud y El Derecho	</t>
  </si>
  <si>
    <t>Instituto Privado Nº A-1454 Escuela Argentina de Diseño de Espacios Verdes e Interiores</t>
  </si>
  <si>
    <t>Instituto Privado Nº A-1405 Fx Primera Escuela Argentina de Efectos Especiales</t>
  </si>
  <si>
    <t xml:space="preserve">Instituto Privado Nº A-1408 Argentino de Gastronomía	</t>
  </si>
  <si>
    <t>Instituto Privado Nº A-1414 Escuela de Fotografía Motivarte</t>
  </si>
  <si>
    <t xml:space="preserve">Instituto Privado Nº A-1438 Educativo Argentino	</t>
  </si>
  <si>
    <t>Instituto Privado Nº A-1407 Andes del Sur</t>
  </si>
  <si>
    <t xml:space="preserve">Instituto Privado Nº A-1428  Superior Auxiliares de la Medicina	</t>
  </si>
  <si>
    <t>Centro Educativo de Educación Permanente (C.E.E.P.) Nº 75 Centro Educativo de Nivel Secundario</t>
  </si>
  <si>
    <t xml:space="preserve">Instituto de Formación Técnica Superior (I.F.T.S.) Nº 24 </t>
  </si>
  <si>
    <t xml:space="preserve">Instituto de Formación Técnica Superior (I.F.T.S.) Nº 25 </t>
  </si>
  <si>
    <t>Instituto de Formación Técnica Superior (I.F.T.S.) Nº 26 IFTS N°26</t>
  </si>
  <si>
    <t xml:space="preserve">Instituto de Formación Técnica Superior (I.F.T.S.) Nº 27 </t>
  </si>
  <si>
    <t>Instituto Privado Nº A-1421 Escuela Argentina de Vinos</t>
  </si>
  <si>
    <t>Instituto Privado Nº A-1420 Bernardo Houssay</t>
  </si>
  <si>
    <t>Instituto Privado Nº A-1409 Fundacion ICBC</t>
  </si>
  <si>
    <t>Escuela Nº A 1422 Internacional de Administración Hotelera</t>
  </si>
  <si>
    <t>Centro de Formación Profesional (C.F.P.)  San Cayetano</t>
  </si>
  <si>
    <t xml:space="preserve">Centro de Formación Profesional (C.F.P.) Nº 19 </t>
  </si>
  <si>
    <t>Centro de Formación Profesional (C.F.P.) Nº 19 CFP 19 ANEXO SANTO CRISTO</t>
  </si>
  <si>
    <t>Centro de Formación Profesional (C.F.P.) Nº 19 CFP N°19 ANEXO VICARIA BELGRANO</t>
  </si>
  <si>
    <t>Centro de Formación Profesional (C.F.P.) Nº 19 CFP N°19 ANEXO VICARIA DEVOTO</t>
  </si>
  <si>
    <t>Centro de Formación Profesional (C.F.P.) Nº 19 CFP N°19 ANEXO PARROQUIA SANTA ROSA DE LIMA</t>
  </si>
  <si>
    <t>Centro de Formación Profesional (C.F.P.) Nº 19 CFP N°19 ANEXO VICARIA FLORES</t>
  </si>
  <si>
    <t>Centro de Educación No Formal  Arévalo</t>
  </si>
  <si>
    <t>Instituto de Formación Técnica Superior (I.F.T.S.) Nº A1446 Instituto Sudamericano para la Enseñanza de la Comunicación</t>
  </si>
  <si>
    <t xml:space="preserve">Instituto Privado Nº A-1443 De Tecnología	</t>
  </si>
  <si>
    <t>Centro Educativo de Nivel Terciario (C.E.N.T.) Nº 020242000 Centro Integral de Natación</t>
  </si>
  <si>
    <t>Centro de Formación Profesional (C.F.P.) Nº 09 Polo Educativo Barracas</t>
  </si>
  <si>
    <t xml:space="preserve">Centro Educativo de Nivel Secundario (C.E.N.S.) Nº 86 </t>
  </si>
  <si>
    <t xml:space="preserve">Centro de Formación Profesional (C.F.P.) Nº 34 Centro de Formación Profesional N° 34  </t>
  </si>
  <si>
    <t>Centro de Formación Profesional (C.F.P.) Nº 34 Centro de Formacion profesional N° 34 - Casa Pio IX</t>
  </si>
  <si>
    <t>Centro de Formación Profesional (C.F.P.) Nº 34 Centro de Formación Profesional (C.F.P.) N° 34 - Casa León XIII</t>
  </si>
  <si>
    <t xml:space="preserve">Centro de Formación Profesional (C.F.P.) Nº 02 </t>
  </si>
  <si>
    <t>Instituto Privado  CAVE (Centro Argentino de Vinos y Espirituosas)</t>
  </si>
  <si>
    <t xml:space="preserve">Instituto Privado Nº A-1450 UOCRA	</t>
  </si>
  <si>
    <t>Instituto Privado Nº A1445 Escuela Argentina de Fotografía</t>
  </si>
  <si>
    <t xml:space="preserve">Instituto de Formación Técnica Superior (I.F.T.S.) Nº 2 </t>
  </si>
  <si>
    <t xml:space="preserve">Instituto Nacional Superior del Profesorado Técnico (I.N.S.P.T.)  </t>
  </si>
  <si>
    <t>Escuela Técnica de Vialidad Nacional Nº 1 M. M. de O. Don Oreste Casano</t>
  </si>
  <si>
    <t xml:space="preserve">Instituto de Formación Técnica Superior (I.F.T.S.) Nº 11 </t>
  </si>
  <si>
    <t xml:space="preserve">Escuela Técnica  de Nivel Medio en Producción Agropecuaria y Agroalimentaria 	</t>
  </si>
  <si>
    <t>Instituto de Formación Técnica Superior (I.F.T.S.) Nº 1462 Instituto Madre Deus</t>
  </si>
  <si>
    <t>Instituto Privado  Escuela Argentina de Moda</t>
  </si>
  <si>
    <t>Instituto Nº 8882/07 Educativo Argentino Liniers</t>
  </si>
  <si>
    <t>Centro de Educación No Formal  SIPAM Barracas</t>
  </si>
  <si>
    <t xml:space="preserve">Instituto de Formación Técnica Superior (I.F.T.S.) Nº 28 </t>
  </si>
  <si>
    <t>Centro de Formación Profesional (C.F.P.) Nº 30 Convenio GCBA - Unión Obreros y Empleados Plásticos</t>
  </si>
  <si>
    <t>Instituto de Formación Técnica Superior (I.F.T.S.) Nº A1485 Instituto Superior de Enseñanza Hotelero Gastronómica</t>
  </si>
  <si>
    <t>Centro de Formación Profesional (C.F.P.) Nº 32 Eva Perón</t>
  </si>
  <si>
    <t xml:space="preserve">Centro de Formación Profesional (C.F.P.) Nº 33 </t>
  </si>
  <si>
    <t>Instituto de Formación Técnica Superior (I.F.T.S.) Nº A1493 Instituto Superior Facultar</t>
  </si>
  <si>
    <t>Instituto Nº 1507 Centro de Estudios Nueva Vida</t>
  </si>
  <si>
    <t>Instituto de Formación Técnica Superior (I.F.T.S.) Nº A1481 Instituto Superior de Indumentaria</t>
  </si>
  <si>
    <t>Centro de Educación No Formal  Isauro Arancibia</t>
  </si>
  <si>
    <t xml:space="preserve">Centro de Formación Profesional (C.F.P.) Nº 31 </t>
  </si>
  <si>
    <t>Instituto de Formación Técnica Superior (I.F.T.S.) Nº A-1480 Instituto de formación superior en Turismo</t>
  </si>
  <si>
    <t>Instituto de Formación Técnica Superior (I.F.T.S.) Nº 1486 Nuestra Señora de Fátima</t>
  </si>
  <si>
    <t>Instituto de Formación Técnica Superior (I.F.T.S.) Nº A 1508 Superior de Artes y Ciencias de la Salud</t>
  </si>
  <si>
    <t>Centro de Formación Profesional (C.F.P.)  Centro Regional de Formación Profesional en Meteorología "Julio Hugo Hordij"</t>
  </si>
  <si>
    <t xml:space="preserve">Instituto de Formación Técnica Superior (I.F.T.S.) Nº 23 </t>
  </si>
  <si>
    <t>Centro Educativo de Nivel Terciario (C.E.N.T.)  Instituto Superior de Seguridad Pública</t>
  </si>
  <si>
    <t xml:space="preserve">Instituto de Formación Técnica Superior (I.F.T.S.) Nº 29 </t>
  </si>
  <si>
    <t>Centro de Formación Profesional (C.F.P.)  Escuela Argentina de Automotores</t>
  </si>
  <si>
    <t xml:space="preserve">Centro de Formación Profesional (C.F.P.) Nº 36 </t>
  </si>
  <si>
    <t>Centro de Formación Profesional (C.F.P.) Nº 36 Anexo Mataderos</t>
  </si>
  <si>
    <t xml:space="preserve">Centro de Formación Profesional (C.F.P.) Nº 37 </t>
  </si>
  <si>
    <t>Centro de Educación No Formal  Centro Pola</t>
  </si>
  <si>
    <t>Instituto de Formación Técnica Superior (I.F.T.S.) Nº A-1516 Instituto Superior Tecnológico Empresarial Argentino</t>
  </si>
  <si>
    <t>Centro de Formación Profesional (C.F.P.) Nº 39 Padre Jorge Vernazza (Conveniada) Parroquia Santa María Madre del Pueblo</t>
  </si>
  <si>
    <t xml:space="preserve">Centro de Formación Profesional (C.F.P.) Nº 40 </t>
  </si>
  <si>
    <t>Centro de Formación Profesional (C.F.P.) Nº 0 ESCUELA DE PASTELERÍA PROFESIONAL</t>
  </si>
  <si>
    <t>Escuela Técnica  ESCUELA DE EDUCACIÓN TÉCNICA DE NIVEL SECUNDARIO DE LA UNIVERSIDAD DE BUENOS AIRES</t>
  </si>
  <si>
    <t>Instituto Nº A-1519 Superior de Enfermería Artémides Zatti (ISEAZ)</t>
  </si>
  <si>
    <t>Escuela Normal Superior  de Cerámica</t>
  </si>
  <si>
    <t>Escuela de Cerámica  Fernando Arranz</t>
  </si>
  <si>
    <t xml:space="preserve">Instituto  De Capacitación Asociación Personal Aeronáutico - ICAPA	</t>
  </si>
  <si>
    <t>Instituto Nº A-1538 Instituto de Educación en Áreas de la Salud</t>
  </si>
  <si>
    <t>Centro de Educación No Formal  Centro INTA</t>
  </si>
  <si>
    <t xml:space="preserve">Escuela Técnica Nº 20 </t>
  </si>
  <si>
    <t xml:space="preserve">Centro de Formación Profesional (C.F.P.) Nº 38 </t>
  </si>
  <si>
    <t xml:space="preserve">Instituto de Formación Técnica Superior (I.F.T.S.) Nº 30 </t>
  </si>
  <si>
    <t>Centro de Educación No Formal  Rincón de Venezuela</t>
  </si>
  <si>
    <t xml:space="preserve">Instituto de Formación Técnica Superior (I.F.T.S.) Nº 31 </t>
  </si>
  <si>
    <t>Instituto de Formación Técnica Superior (I.F.T.S.) Nº 33 IFTS N° 33</t>
  </si>
  <si>
    <t xml:space="preserve">Instituto de Formación Técnica Superior (I.F.T.S.) Nº 32 Oscar Smith </t>
  </si>
  <si>
    <t>Instituto Técnico  Centro de gestión e Innovación Tecnológica</t>
  </si>
  <si>
    <t>Instituto de Formación Técnica Superior (I.F.T.S.) Nº A-1537 Don Orione</t>
  </si>
  <si>
    <t>Centro de Formación Profesional (C.F.P.) Nº 35 Centro de Formación Profesional N° 35</t>
  </si>
  <si>
    <t>Escuela  Nacional Fluvial Comodoro Antonio Somellera</t>
  </si>
  <si>
    <t>Instituto  Superior de Enseñanza Radiofónica</t>
  </si>
  <si>
    <t xml:space="preserve">Instituto Superior de Formación Técnica (I.S.F.T.) Nº 189 </t>
  </si>
  <si>
    <t xml:space="preserve">Escuela de Educación Secundaria Agraria (E.E.S.A.) Nº 1 </t>
  </si>
  <si>
    <t>Instituto de Educación Superior de Formación Docente y Técnica (I.S.F.D.yT.) Nº 165 Domingo A. Teruggi</t>
  </si>
  <si>
    <t>Escuela de Educación Secundaria Técnica (E.E.S.T.) Nº 02 Manuel Mateo</t>
  </si>
  <si>
    <t xml:space="preserve">Instituto Superior de Formación Técnica (I.S.F.T.) Nº 4796 Instituto Superior de Estudios Paramédicos	</t>
  </si>
  <si>
    <t>Instituto Superior Nº 4780 INSTITUTO SUPERIOR SAN JOSE DE CALASANZ</t>
  </si>
  <si>
    <t>Instituto Superior de Formación Docente (I.S.F.D.) Nº 36 José Ignacio Rucci</t>
  </si>
  <si>
    <t>Instituto Superior de Formación Docente (I.S.F.D.) Nº 120 Unidad Académica José María Guerci</t>
  </si>
  <si>
    <t>Instituto Superior de Formación Técnica (I.S.F.T.)  Instituto Superior de Estudios Técnicos</t>
  </si>
  <si>
    <t>Instituto Superior de Formación Docente (I.S.F.D.) Nº 133 Otto Pascual La Falce</t>
  </si>
  <si>
    <t xml:space="preserve">Escuela Secundaria Municipal de Educación Técnica Nº 01 </t>
  </si>
  <si>
    <t>Escuela de Educación Secundaria Técnica (E.E.S.T.) Nº 4981 Instituto Don Orione</t>
  </si>
  <si>
    <t>Escuela Técnica Privada Nº 4793 Escuela Modelo Gral. Belgrano</t>
  </si>
  <si>
    <t>Escuela Técnica Privada Nº 4980 Instituto.Sup. San Judas Tadeo</t>
  </si>
  <si>
    <t xml:space="preserve">Escuela de Educación Especial (E.E.E.) Nº 501 </t>
  </si>
  <si>
    <t>Escuela de Educación Secundaria Técnica (E.E.S.T.) Nº 4741 Instituto Emaus</t>
  </si>
  <si>
    <t>Escuela de Educación Especial (E.E.E.) Nº 501 Villa Las Naciones</t>
  </si>
  <si>
    <t>Instituto de Educación Superior de Formación Docente y Técnica (I.S.F.D.yT.) Nº 139 Mariano Moreno</t>
  </si>
  <si>
    <t xml:space="preserve">Instituto Superior de Formación Técnica (I.S.F.T.) Nº 4234 Gral. M. Belgrano	</t>
  </si>
  <si>
    <t>Centro Educativo para la Producción Total (C.E.P.T.) Nº 09 Colonia El Toro</t>
  </si>
  <si>
    <t xml:space="preserve">Instituto de Educación Superior de Formación Docente y Técnica (I.S.F.D.yT.) Nº 90 </t>
  </si>
  <si>
    <t xml:space="preserve">Escuela de Educación Secundaria Técnica (E.E.S.T.) Nº 01 </t>
  </si>
  <si>
    <t>Escuela de Educación Especial (E.E.E.) Nº 536 Comunidad de Villa Elisa</t>
  </si>
  <si>
    <t>Escuela de la Familia Agrícola (E.F.A.) Nº 4155 Colonia El Pincén - DIPREGEP</t>
  </si>
  <si>
    <t xml:space="preserve">Instituto de Educación Superior de Formación Docente y Técnica (I.S.F.D.yT.) Nº 58 </t>
  </si>
  <si>
    <t>Instituto de Educación Superior de Formación Docente y Técnica (I.S.F.D.yT.) Nº 2580 Anexo- Extensión Magdalena</t>
  </si>
  <si>
    <t xml:space="preserve">Escuela de Educación Secundaria Técnica (E.E.S.T.) Nº 1 </t>
  </si>
  <si>
    <t xml:space="preserve">Escuela Agrotécnica Nº 4821 Salesiana Carlos M. Casares - DIPREGEP 	</t>
  </si>
  <si>
    <t xml:space="preserve">Instituto de Educación Superior de Formación Docente y Técnica (I.S.F.D.yT.) Nº 78 </t>
  </si>
  <si>
    <t>Escuela de Educación Secundaria Agraria (E.E.S.A.) Nº 1 Ingeniero Tomás Amadeo</t>
  </si>
  <si>
    <t xml:space="preserve">Instituto de Educación Superior de Formación Docente y Técnica (I.S.F.D.yT.) Nº 136 </t>
  </si>
  <si>
    <t>Instituto de Educación Superior de Formación Docente y Técnica (I.S.F.D.yT.) Nº 136 ANEXO 1</t>
  </si>
  <si>
    <t>Instituto de Educación Superior de Formación Docente y Técnica (I.S.F.D.yT.) Nº 136 ANEXO 2</t>
  </si>
  <si>
    <t>Instituto Técnico Nº 4073 San Cayetano</t>
  </si>
  <si>
    <t>Escuela de Educación Secundaria Agraria (E.E.S.A.) Nº 4756 Dr. Héctor V. Noblía</t>
  </si>
  <si>
    <t>Escuela de Educación Secundaria Técnica (E.E.S.T.) Nº 02 Alemania</t>
  </si>
  <si>
    <t>Escuela Técnica Privada Nº 4868 Instituto Esteban Echeverria</t>
  </si>
  <si>
    <t>Instituto Superior Nº 4726 Escuela de Enfermería Cruz Roja Arg. F. S. Nicolas P. Ogallar</t>
  </si>
  <si>
    <t>Instituto de Educación Superior de Formación Docente y Técnica (I.S.F.D.yT.) Nº 66 Don Juan Manuel de Rosas</t>
  </si>
  <si>
    <t xml:space="preserve">Escuela de Educación Especial (E.E.E.) Nº 507 Susana Rosa Greco	</t>
  </si>
  <si>
    <t>Escuela de Educación Secundaria Técnica (E.E.S.T.) Nº 01 Juan Bautista Alberdi</t>
  </si>
  <si>
    <t>Instituto Superior de Formación Técnica (I.S.F.T.) Nº 4715 ESCUELA DIOCESANA DE SERVICIO SOCIAL</t>
  </si>
  <si>
    <t>Escuela de Educación Secundaria Técnica (E.E.S.T.) Nº 06 "SIDERURGIA ARGENTINA"</t>
  </si>
  <si>
    <t>Instituto Nº 4129 INSTITUTO MARIA AUXILIADORA</t>
  </si>
  <si>
    <t>Escuela de Educación Especial (E.E.E.) Nº 501 Cirilo Lus</t>
  </si>
  <si>
    <t>Instituto Técnico Superior  Escuela de Esp.De La Cruz Roja Argentina (Filial Quilmes)</t>
  </si>
  <si>
    <t>Escuela de Educación Secundaria Técnica (E.E.S.T.) Nº 01 General Manuel Savio</t>
  </si>
  <si>
    <t xml:space="preserve">Escuela de Educación Especial (E.E.E.) Nº 502 </t>
  </si>
  <si>
    <t>Escuela de Educación Especial (E.E.E.) Nº 506 Crucero General Belgrano</t>
  </si>
  <si>
    <t>Escuela de Educación Secundaria Agraria (E.E.S.A.) Nº 1 Ingeniero Arg. Lorenzo R. Parodi</t>
  </si>
  <si>
    <t>Escuela de Educación Especial (E.E.E.) Nº 501 Dr Ricardo Gutierrez</t>
  </si>
  <si>
    <t>Instituto Nº 4050 Saturnino E. Unzue de San José</t>
  </si>
  <si>
    <t xml:space="preserve">Centro Educativo para la Producción Total (C.E.P.T.) Nº 04 </t>
  </si>
  <si>
    <t>Instituto de Educación Superior de Formación Docente y Técnica (I.S.F.D.yT.) Nº 80 Paulo Freire</t>
  </si>
  <si>
    <t xml:space="preserve">Escuela de Educación Agropecuaria Nº 1 </t>
  </si>
  <si>
    <t>Escuela de Educación Secundaria Técnica (E.E.S.T.) Nº 01 Delfor del Valle</t>
  </si>
  <si>
    <t>Instituto Nº 4193 San Juan Bautista</t>
  </si>
  <si>
    <t>Escuela de Educación Especial (E.E.E.) Nº 501 Jose Pedro Aramburu</t>
  </si>
  <si>
    <t xml:space="preserve">Instituto Superior de Formación Técnica (I.S.F.T.) Nº 173 </t>
  </si>
  <si>
    <t>Escuela de Educación Secundaria Agraria (E.E.S.A.)  Mariano Moreno</t>
  </si>
  <si>
    <t xml:space="preserve">Instituto de Educación Superior de Formación Docente y Técnica (I.S.F.D.yT.) Nº 144 </t>
  </si>
  <si>
    <t>Instituto  ESCUELA DE EDUCACIÓN SECUNDARIA ORIENTADA 14</t>
  </si>
  <si>
    <t>Escuela de Educación Secundaria Agraria (E.E.S.A.) Nº 4556 INSTITUTO MARIANO MORENO</t>
  </si>
  <si>
    <t>Escuela de Educación Secundaria Técnica (E.E.S.T.) Nº 04 General Martín Miguel de Güemes</t>
  </si>
  <si>
    <t xml:space="preserve">Instituto Superior de Formación Técnica (I.S.F.T.) Nº 4035 De Educación Superior "Mongs  Lodigiani"	</t>
  </si>
  <si>
    <t>Escuela Técnica Privada Nº 4047 San Vicente de Paul</t>
  </si>
  <si>
    <t xml:space="preserve">Instituto Superior de Formación Técnica (I.S.F.T.)  Maria Esther Campoamor de Mainetti	</t>
  </si>
  <si>
    <t>Escuela de Educación Especial (E.E.E.) Nº 501 Combatientes de Malvinas</t>
  </si>
  <si>
    <t>Escuela de Educación Especial (E.E.E.) Nº 501 Gral. Manuel Belgrano</t>
  </si>
  <si>
    <t>Escuela de Educación Especial (E.E.E.) Nº 524 Helen Keller</t>
  </si>
  <si>
    <t xml:space="preserve">Centro de Formación Laboral Nº 532 </t>
  </si>
  <si>
    <t>Escuela de Artes Visuales Nº 2 Martín A. Malharro</t>
  </si>
  <si>
    <t xml:space="preserve">Instituto de Educación Superior de Formación Docente y Técnica (I.S.F.D.yT.) Nº 172 </t>
  </si>
  <si>
    <t>Centro de Formación Laboral Nº 501 Héroes de Malvinas</t>
  </si>
  <si>
    <t xml:space="preserve">Escuela Técnica Integral Nº 4521 Trujui	</t>
  </si>
  <si>
    <t>Escuela de Educación Secundaria Agraria (E.E.S.A.) Nº 1 Ezequiel Martínez Estrada</t>
  </si>
  <si>
    <t>Centro de Formación Profesional (C.F.P.) Nº 4268 Escuela de Enfermería de Cruz Roja Argentina Filial San Andrés</t>
  </si>
  <si>
    <t>Instituto Nº 4515 Fahy - DIPREGEP</t>
  </si>
  <si>
    <t>Escuela de Educación Secundaria Técnica (E.E.S.T.) Nº 02 Luciano Fortabat</t>
  </si>
  <si>
    <t>Escuela de Educación Secundaria Técnica (E.E.S.T.) Nº 01 Ejército Argentino</t>
  </si>
  <si>
    <t xml:space="preserve">Escuela de Educación Secundaria Técnica (E.E.S.T.)  Ejercito Argentino - Extensión </t>
  </si>
  <si>
    <t xml:space="preserve">Instituto Superior de Formación Docente (I.S.F.D.) Nº 60 </t>
  </si>
  <si>
    <t>Escuela de Educación Especial (E.E.E.) Nº 501 Dr Julio C. Criado</t>
  </si>
  <si>
    <t>Escuela de Educación Especial (E.E.E.) Nº 501 Nair Augé de Patalagoyti</t>
  </si>
  <si>
    <t>Escuela de Educación Especial (E.E.E.) Nº 501 Dr. Alejandro Korn</t>
  </si>
  <si>
    <t>Instituto de Educación Superior de Formación Docente y Técnica (I.S.F.D.yT.) Nº 81 Jorge Huergo</t>
  </si>
  <si>
    <t>Instituto de Educación Superior de Formación Docente y Técnica (I.S.F.D.yT.) Nº 81 ANEXO 2810</t>
  </si>
  <si>
    <t xml:space="preserve">Instituto Superior de Formación Docente (I.S.F.D.) Nº 67 </t>
  </si>
  <si>
    <t>Escuela de Educación Especial (E.E.E.) Nº 501 Helen Keller</t>
  </si>
  <si>
    <t xml:space="preserve">Instituto Superior de Formación Técnica (I.S.F.T.) Nº 145 </t>
  </si>
  <si>
    <t>Escuela de Educación Especial (E.E.E.) Nº 2880 Instituto Psicopedagogico de Educación Especial Crecer Juntos</t>
  </si>
  <si>
    <t>Escuela de Educación Especial (E.E.E.) Nº 501 Álvaro Ricardo Fuertes</t>
  </si>
  <si>
    <t xml:space="preserve">Centro Educativo para la Producción Total (C.E.P.T.) Nº 08 </t>
  </si>
  <si>
    <t>Escuela de Arte Nº 1 José Pipo Ferrari - Luján</t>
  </si>
  <si>
    <t>Escuela de Educación Secundaria Técnica (E.E.S.T.) Nº 4469 Centro San José</t>
  </si>
  <si>
    <t>Escuela de Educación Secundaria Técnica (E.E.S.T.) Nº 01 Julio A. Roca</t>
  </si>
  <si>
    <t xml:space="preserve">Escuela de Educación Secundaria Técnica (E.E.S.T.) Nº 5 </t>
  </si>
  <si>
    <t>Escuela de Educación Especial (E.E.E.) Nº 502 Nestor Boca</t>
  </si>
  <si>
    <t>Escuela de Educación Secundaria Técnica (E.E.S.T.) Nº 01 Prof. Jorge Alberto Sábato</t>
  </si>
  <si>
    <t>Escuela de Educación Secundaria Técnica (E.E.S.T.) Nº 07 República de Panamá</t>
  </si>
  <si>
    <t>Instituto  ESCUELA DE EDUCACIÓN SECUNDARIA ORIENTADA 16</t>
  </si>
  <si>
    <t xml:space="preserve">Centro de Formación Profesional (C.F.P.)  </t>
  </si>
  <si>
    <t>Centro de Formación Rural (C.F.R.) Nº 4251 El Tejado - Con Pedagogía de Alternancia - DIPREGEP</t>
  </si>
  <si>
    <t>Escuela de Educación Secundaria Técnica (E.E.S.T.) Nº 03 República de Italia</t>
  </si>
  <si>
    <t xml:space="preserve">Instituto Superior de Formación Técnica (I.S.F.T.) Nº 185 </t>
  </si>
  <si>
    <t>Escuela de Educación Especial (E.E.E.) Nº 501 Dr. Oscar Sánchez Sambuceti</t>
  </si>
  <si>
    <t>Escuela de Educación Especial (E.E.E.) Nº 501 Dra. María Montessori</t>
  </si>
  <si>
    <t xml:space="preserve">Escuela de Educación Secundaria Técnica (E.E.S.T.) Nº 03 </t>
  </si>
  <si>
    <t>Escuela de Educación Secundaria Agraria (E.E.S.A.) Nº 1 Valentín Coria</t>
  </si>
  <si>
    <t>Centro de Formación Integral (C.E.I.) Nº 3774 INSTITUTO CARI SRL</t>
  </si>
  <si>
    <t>Escuela de Educación Secundaria Técnica (E.E.S.T.) Nº 02 Ceferino Namuncurá</t>
  </si>
  <si>
    <t xml:space="preserve">Instituto Superior de Formación Técnica (I.S.F.T.) Nº 188 </t>
  </si>
  <si>
    <t>Escuela de Educación Especial (E.E.E.) Nº 501 María Rosa Canale</t>
  </si>
  <si>
    <t>Instituto de Educación Superior de Formación Docente y Técnica (I.S.F.D.yT.) Nº 59 Dr. Carlos Madariaga</t>
  </si>
  <si>
    <t xml:space="preserve">Instituto de Educación Superior de Formación Docente y Técnica (I.S.F.D.yT.) Nº 74 </t>
  </si>
  <si>
    <t>Centro Educativo para la Producción Total (C.E.P.T.) Nº 01 Escuela de Alternancia</t>
  </si>
  <si>
    <t>Escuela de Educación Especial (E.E.E.) Nº 501 Ceferino Namuncurá</t>
  </si>
  <si>
    <t>Centro Educativo para la Producción Total (C.E.P.T.) Nº 03 Paraje Don Alfredo</t>
  </si>
  <si>
    <t>Escuela de Educación Secundaria Técnica (E.E.S.T.) Nº 1 Anexo Localidad Cadret</t>
  </si>
  <si>
    <t>Centro Educativo para la Producción Total (C.E.P.T.) Nº 06 CENTRO EDUCATIVO PARA LA PRODUCCION TOTAL</t>
  </si>
  <si>
    <t>Escuela de Educación Secundaria Agraria (E.E.S.A.) Nº 1 Doctor Bernardo de Irigoyen</t>
  </si>
  <si>
    <t>Instituto Nº 4950 Instituto Agustín Elizalde</t>
  </si>
  <si>
    <t xml:space="preserve">Escuela de Educación Especial (E.E.E.) Nº 501 Martín Miguel de Guemes </t>
  </si>
  <si>
    <t>Instituto Técnico Nº 4732 Monseñor Alejandro Schell</t>
  </si>
  <si>
    <t xml:space="preserve">Escuela de Educación Secundaria Técnica (E.E.S.T.) Nº 02 </t>
  </si>
  <si>
    <t>Escuela de Educación Especial (E.E.E.) Nº 514 República Argentina</t>
  </si>
  <si>
    <t>Escuela de Educación Especial (E.E.E.) Nº 511 El Ceibo</t>
  </si>
  <si>
    <t xml:space="preserve">Escuela de Educación Secundaria Agraria (E.E.S.A.)  </t>
  </si>
  <si>
    <t>Escuela de Educación Secundaria Técnica (E.E.S.T.) Nº 01 Organización de Estados Americanos</t>
  </si>
  <si>
    <t xml:space="preserve">Instituto Superior de Formación Docente (I.S.F.D.) Nº 4946 Palomar de Caseros	</t>
  </si>
  <si>
    <t>Escuela de Educación Secundaria Técnica (E.E.S.T.) Nº 01 Segundo Agustín Luna</t>
  </si>
  <si>
    <t>Escuela de Educación Secundaria Técnica (E.E.S.T.) Nº 4364 Instituto Santa Ana</t>
  </si>
  <si>
    <t>Escuela de Educación Especial (E.E.E.)  Mariano López Seco</t>
  </si>
  <si>
    <t>Instituto Superior Nº 4333 José Manuel Estrada</t>
  </si>
  <si>
    <t>Instituto Superior de Formación Docente (I.S.F.D.) Nº 4334 Sagrada Familia</t>
  </si>
  <si>
    <t>Escuela de Educación Secundaria Técnica (E.E.S.T.) Nº 01 Jorge Alfredo Maciel</t>
  </si>
  <si>
    <t>Instituto Superior de Formación Docente (I.S.F.D.) Nº 79 Nora Electra Santa María</t>
  </si>
  <si>
    <t xml:space="preserve">Instituto Superior de Formación Técnica (I.S.F.T.) Nº 190 </t>
  </si>
  <si>
    <t xml:space="preserve">Instituto Superior de Formación Técnica (I.S.F.T.) Nº 190 Ext.- Anexo Bahía Blanca	</t>
  </si>
  <si>
    <t xml:space="preserve">Escuela de Educación Secundaria Técnica (E.E.S.T.) Nº 10 </t>
  </si>
  <si>
    <t>Centro de Formación Profesional (C.F.P.) Nº 4797 Instituto San José</t>
  </si>
  <si>
    <t>Escuela Técnica Privada Nº 3471 Algodonera Flandria</t>
  </si>
  <si>
    <t>Escuela de Educación Secundaria Técnica (E.E.S.T.) Nº 02 Patricias Argentinas</t>
  </si>
  <si>
    <t>Escuela de Educación Secundaria Técnica (E.E.S.T.) Nº 01 Antonio Bermejo</t>
  </si>
  <si>
    <t>Escuela de Educación Secundaria Técnica (E.E.S.T.) Nº 02 Albert Einstein</t>
  </si>
  <si>
    <t>Escuela de Educación Especial (E.E.E.) Nº 501 Desafio de Crecer</t>
  </si>
  <si>
    <t xml:space="preserve">Instituto Superior Nº 4230 De Estudios Administrativos	</t>
  </si>
  <si>
    <t>Escuela de Educación Secundaria Técnica (E.E.S.T.) Nº 03 Manuel Belgrano</t>
  </si>
  <si>
    <t>Escuela Polimodal Nº 7 Adelina de María de Bertola</t>
  </si>
  <si>
    <t>Escuela de Educación Secundaria Técnica (E.E.S.T.) Nº 03 Japón</t>
  </si>
  <si>
    <t>Instituto Superior de Formación Técnica (I.S.F.T.) Nº 93 Presidente Arturo Umberto Illia</t>
  </si>
  <si>
    <t>Instituto Superior de Formación Técnica (I.S.F.T.) Nº 93 Anexo 1</t>
  </si>
  <si>
    <t>Escuela de Educación Secundaria Técnica (E.E.S.T.) Nº 01 Comunidad de José C. Paz</t>
  </si>
  <si>
    <t xml:space="preserve">Instituto Nº 5010 San José </t>
  </si>
  <si>
    <t>Escuela Técnica Privada Nº 4788 Instituto Juan Bautista Alberdi</t>
  </si>
  <si>
    <t>Escuela de Educación Especial (E.E.E.) Nº 504 Mercedes Aldaluir</t>
  </si>
  <si>
    <t>Escuela de Educación Especial (E.E.E.) Nº 501 Juan Bautista Alberdi</t>
  </si>
  <si>
    <t>Escuela de Educación Secundaria Agraria (E.E.S.A.) Nº 1 Crucero A.R.A. General Belgrano</t>
  </si>
  <si>
    <t>Escuela de Educación Secundaria Agraria (E.E.S.A.) Nº 1 Crucero General Belgrano Anexo</t>
  </si>
  <si>
    <t>Instituto Agrotécnico Nº 4728 Margarita O´Farrel de Maguire</t>
  </si>
  <si>
    <t>Escuela de Educación Secundaria Técnica (E.E.S.T.) Nº 5 Juan Domingo Perón</t>
  </si>
  <si>
    <t>Escuela de Educación Especial (E.E.E.) Nº 501 Ricardo Gutiérrez</t>
  </si>
  <si>
    <t>Escuela de Educación Secundaria Técnica (E.E.S.T.) Nº 03 Ingeniero Agustín Rocca</t>
  </si>
  <si>
    <t xml:space="preserve">Instituto de Educación Superior de Formación Docente y Técnica (I.S.F.D.yT.) Nº 44 </t>
  </si>
  <si>
    <t>Escuela de Educación Secundaria Técnica (E.E.S.T.) Nº 02 República Argentina</t>
  </si>
  <si>
    <t>Escuela de Educación Secundaria Técnica (E.E.S.T.) Nº 02 Coronel de Marina Tomás Espora</t>
  </si>
  <si>
    <t>Escuela de Educación Secundaria Agraria (E.E.S.A.) Nº 1 Carlos Von Benard</t>
  </si>
  <si>
    <t>Escuela de Educación Secundaria Técnica (E.E.S.T.) Nº 01 Luciano Reyes</t>
  </si>
  <si>
    <t>Instituto  ESCUELA DE EDUCACIÓN SECUNDARIA ORIENTADA 24</t>
  </si>
  <si>
    <t>Escuela de Educación Especial (E.E.E.) Nº 501 Angel Ignacio Murga</t>
  </si>
  <si>
    <t>Escuela de Arte Nº 1 Ricardo Carpini</t>
  </si>
  <si>
    <t>Instituto de Educación Superior de Formación Docente y Técnica (I.S.F.D.yT.) Nº 15 Prof. Berta Luisa Marquehosse</t>
  </si>
  <si>
    <t>Escuela de Educación Especial (E.E.E.) Nº 503 Irma Althabe de Guelvenzu</t>
  </si>
  <si>
    <t>Escuela de Educación Secundaria Técnica (E.E.S.T.) Nº 02 Educación y Trabajo</t>
  </si>
  <si>
    <t>Escuela de Educación Secundaria Agraria (E.E.S.A.) Nº 1 "ESCUELA AGROPECUARIA"</t>
  </si>
  <si>
    <t>Escuela de Educación Especial (E.E.E.) Nº 501 MARIA MONTESSORI</t>
  </si>
  <si>
    <t xml:space="preserve">Instituto de Educación Superior de Formación Docente y Técnica (I.S.F.D.yT.) Nº 25 </t>
  </si>
  <si>
    <t>Escuela de Educación Secundaria Técnica (E.E.S.T.) Nº 01 Juan Bautista Azopardo</t>
  </si>
  <si>
    <t xml:space="preserve">Instituto de Educación Superior de Formación Docente y Técnica (I.S.F.D.yT.) Nº 118 </t>
  </si>
  <si>
    <t>Escuela de Educación Especial (E.E.E.) Nº 501 Henna Yanzón</t>
  </si>
  <si>
    <t xml:space="preserve">Instituto de Educación Superior de Formación Docente y Técnica (I.S.F.D.yT.) Nº 57 </t>
  </si>
  <si>
    <t>Escuela de Educación Secundaria Técnica (E.E.S.T.) Nº 1 Octavio F. Ducós</t>
  </si>
  <si>
    <t xml:space="preserve">Instituto de Educación Superior de Formación Docente y Técnica (I.S.F.D.yT.) Nº 48 </t>
  </si>
  <si>
    <t xml:space="preserve">Instituto Superior de Formación Docente (I.S.F.D.) Nº 348 anexo </t>
  </si>
  <si>
    <t>Escuela de Educación Secundaria Técnica (E.E.S.T.) Nº 03 Domingo Faustino Sarmiento</t>
  </si>
  <si>
    <t>Escuela de Educación Secundaria Técnica (E.E.S.T.) Nº 3 Domingo Faustino Sarmiento</t>
  </si>
  <si>
    <t xml:space="preserve">Escuela de Cerámica Nº 3 Rogelio Yrurtia </t>
  </si>
  <si>
    <t>Escuela de Educación Secundaria Técnica (E.E.S.T.) Nº 01 General José de San Martín</t>
  </si>
  <si>
    <t>Escuela de Educación Agropecuaria Nº 1962 DIEGEP - Tres Arroyos</t>
  </si>
  <si>
    <t xml:space="preserve">Escuela de Cerámica Nº 2 Chascomús 	</t>
  </si>
  <si>
    <t>Instituto de Educación Superior de Formación Docente y Técnica (I.S.F.D.yT.) Nº 33 Prof. Emilio G</t>
  </si>
  <si>
    <t xml:space="preserve">Instituto Superior de Formación Docente (I.S.F.D.) Nº 167 </t>
  </si>
  <si>
    <t>Escuela de Educación Especial (E.E.E.) Nº 502 25 de Mayo</t>
  </si>
  <si>
    <t>Escuela de Educación Especial (E.E.E.) Nº 501 Mario Vitalone</t>
  </si>
  <si>
    <t>Instituto Agropecuario Nº 4514 Elvira Lainez de Soldati de San MIguel de Monte</t>
  </si>
  <si>
    <t xml:space="preserve">Instituto Superior Nº 4174 Del Profesor Francisco de P.Robles	</t>
  </si>
  <si>
    <t>Escuela de Educación Secundaria Agraria (E.E.S.A.) Nº 1 Ingeniero Agrónomo Hugo Miatello</t>
  </si>
  <si>
    <t xml:space="preserve">Instituto de Educación Superior de Formación Docente y Técnica (I.S.F.D.yT.) Nº 85 </t>
  </si>
  <si>
    <t xml:space="preserve">Instituto Superior de Formación Técnica (I.S.F.T.) Nº 187 </t>
  </si>
  <si>
    <t>Escuela de Educación Secundaria Técnica (E.E.S.T.) Nº 01 Almirante Guillermo Brown</t>
  </si>
  <si>
    <t>Instituto Superior Nº 4785 Escuela de Enfermería de la Cruz Roja Argentina Filial Morón</t>
  </si>
  <si>
    <t>Escuela de Educación Secundaria Técnica (E.E.S.T.) Nº 06 Chacabuco</t>
  </si>
  <si>
    <t>Instituto de Educación Superior de Formación Docente y Técnica (I.S.F.D.yT.) Nº 114 José Gabriel Tupac Amarú II</t>
  </si>
  <si>
    <t>Instituto de Educación Superior de Formación Docente y Técnica (I.S.F.D.yT.) Nº 32 Lidia Camino de Gallino</t>
  </si>
  <si>
    <t>Escuela de Educación Especial (E.E.E.) Nº 502 Mario C. Vitalone</t>
  </si>
  <si>
    <t>Escuela de Educación Secundaria Técnica (E.E.S.T.) Nº 01 República del Paraguay</t>
  </si>
  <si>
    <t xml:space="preserve">Instituto Técnico Nº 4755 San Judas Tadeo	</t>
  </si>
  <si>
    <t>Escuela de Educación Secundaria Técnica (E.E.S.T.) Nº 01 Lucas Kraglievich</t>
  </si>
  <si>
    <t>Escuela de Educación Secundaria Técnica (E.E.S.T.) Nº 01 VI Brigada Aérea</t>
  </si>
  <si>
    <t xml:space="preserve">Escuela de Arte Nº 1 </t>
  </si>
  <si>
    <t>Escuela de Educación Secundaria Técnica (E.E.S.T.) Nº 05 Amancio Williams</t>
  </si>
  <si>
    <t>Escuela de Educación Secundaria Técnica (E.E.S.T.) Nº 04 Profesor Héctor Ángel Laguarde</t>
  </si>
  <si>
    <t>Escuela de Educación Secundaria Técnica (E.E.S.T.) Nº 02 República de Italia</t>
  </si>
  <si>
    <t>Escuela de Educación Secundaria Técnica (E.E.S.T.) Nº 01 Dr. Bernardo Alberto Houssay</t>
  </si>
  <si>
    <t>Escuela de Educación Secundaria Técnica (E.E.S.T.) Nº 4800 Cardenal Stepinac</t>
  </si>
  <si>
    <t>Instituto Nº 4976 Juan Luis Vives - DIPREGEP</t>
  </si>
  <si>
    <t xml:space="preserve">Escuela de Bellas Artes Nº 2 Luciano Fortabat 	</t>
  </si>
  <si>
    <t>Escuela de Educación Secundaria Técnica (E.E.S.T.) Nº 01 Arsenal Aeronaval N°1 Punta Indio</t>
  </si>
  <si>
    <t>Instituto de Educación Superior de Formación Docente y Técnica (I.S.F.D.yT.) Nº 28 Unidad Académica Antonio E.Diaz</t>
  </si>
  <si>
    <t>Instituto de Educación Superior de Formación Docente y Técnica (I.S.F.D.yT.) Nº 328 Anexo de Unidad Académica Escuela Normal "Antonio E. Díaz"</t>
  </si>
  <si>
    <t>Escuela de Educación Secundaria Agraria (E.E.S.A.) Nº 1 Capitan de Fragata Pedro Edgardo Giacchino</t>
  </si>
  <si>
    <t xml:space="preserve">Instituto Superior de Formación Técnica (I.S.F.T.) Nº 4037 De Formación y Capacitación del Sindicato de Salud Pública de la Provincia de Buenos Aires	</t>
  </si>
  <si>
    <t xml:space="preserve">Instituto de Educación Superior de Formación Docente y Técnica (I.S.F.D.yT.) Nº 9 </t>
  </si>
  <si>
    <t xml:space="preserve">Escuela de Educación Secundaria Técnica (E.E.S.T.) Nº 08 </t>
  </si>
  <si>
    <t>Escuela de Educación Secundaria Técnica (E.E.S.T.) Nº 4 María Eva Duarte de Perón</t>
  </si>
  <si>
    <t xml:space="preserve">Instituto Superior de Formación Técnica (I.S.F.T.) Nº 143 </t>
  </si>
  <si>
    <t>Escuela de Educación Secundaria Agraria (E.E.S.A.) Nº 1 Dr. Ramón Santamarina</t>
  </si>
  <si>
    <t>Escuela de Educación Secundaria Técnica (E.E.S.T.) Nº 4 José Hernández</t>
  </si>
  <si>
    <t xml:space="preserve">Instituto Escuela de Enfermería Nº 4644  y Espec.Paramedicas Cruz Roja	</t>
  </si>
  <si>
    <t>Escuela de Educación Especial (E.E.E.) Nº 501 Dionisio Keravenant</t>
  </si>
  <si>
    <t>Instituto de Formación Superior Nº 4103 Padre José Frassinetti</t>
  </si>
  <si>
    <t>Escuela de Educación Secundaria Técnica (E.E.S.T.) Nº 01 Fray Luis Beltrán</t>
  </si>
  <si>
    <t xml:space="preserve">Centro de Formación Laboral Nº 501 </t>
  </si>
  <si>
    <t xml:space="preserve">Instituto de Educación Superior de Formación Docente y Técnica (I.S.F.D.yT.) Nº 68 </t>
  </si>
  <si>
    <t xml:space="preserve">Instituto de Educación Superior de Formación Docente y Técnica (I.S.F.D.yT.) Nº 83 </t>
  </si>
  <si>
    <t>Escuela de Educación Especial (E.E.E.) Nº 501 German Alvarez</t>
  </si>
  <si>
    <t>Escuela de Educación Especial (E.E.E.) Nº 541 German Alvarez</t>
  </si>
  <si>
    <t>Escuela de Educación Secundaria Técnica (E.E.S.T.) Nº 01 Marco Silvio Ghiglione</t>
  </si>
  <si>
    <t>Instituto de Educación Superior de Formación Docente y Técnica (I.S.F.D.yT.) Nº 64 Paulo Freire</t>
  </si>
  <si>
    <t xml:space="preserve">Instituto de Educación Superior de Formación Docente y Técnica (I.S.F.D.yT.) Nº 37 </t>
  </si>
  <si>
    <t>Instituto Agrotécnico Nº 4578 San José Obrero</t>
  </si>
  <si>
    <t>Instituto de Educación Técnica Nº 4182 Manuel Belgrano - DIPREGEP</t>
  </si>
  <si>
    <t>Instituto  ESCUELA DE EDUCACIÓN SECUNDARIA ORIENTADA 1</t>
  </si>
  <si>
    <t>Escuela de Educación Secundaria Técnica (E.E.S.T.) Nº 02 General Mariano Necochea</t>
  </si>
  <si>
    <t>Escuela de Educación Secundaria Técnica (E.E.S.T.) Nº 01 General Mariano Necochea</t>
  </si>
  <si>
    <t>Escuela de Educación Secundaria Agraria (E.E.S.A.) Nº 1 General Lucio Mansilla</t>
  </si>
  <si>
    <t>Instituto Nº 4951 Leonardo Murialdo</t>
  </si>
  <si>
    <t>Instituto de Educación Superior de Formación Docente y Técnica (I.S.F.D.yT.) Nº 128 Escuela Normal Rafael Obligado</t>
  </si>
  <si>
    <t>Escuela de Educación Especial (E.E.E.) Nº 501 Dr. Carlos Salvador Daroqui</t>
  </si>
  <si>
    <t>Escuela de Educación Secundaria Técnica (E.E.S.T.) Nº 03 Nuestra Señora de la Merced</t>
  </si>
  <si>
    <t>Escuela de Educación Secundaria Técnica (E.E.S.T.) Nº 01 Mariano Moreno</t>
  </si>
  <si>
    <t xml:space="preserve">Instituto de Educación Superior de Formación Docente y Técnica (I.S.F.D.yT.) Nº 18 </t>
  </si>
  <si>
    <t xml:space="preserve">Escuela de Educación Especial (E.E.E.) Nº 503 </t>
  </si>
  <si>
    <t>Escuela de Educación Secundaria Técnica (E.E.S.T.) Nº 01 Alférez José Sobral</t>
  </si>
  <si>
    <t xml:space="preserve">Instituto Superior de Formación Técnica (I.S.F.T.) Nº 150 Veinticinco de Mayo	</t>
  </si>
  <si>
    <t>Instituto de Educación Superior de Formación Docente y Técnica (I.S.F.D.yT.) Nº 4818 Escuela de Bellas Artes y Diseño</t>
  </si>
  <si>
    <t>Escuela de Educación Agropecuaria Nº 2208 Eustoquio Díaz Vélez - DIPREGEP</t>
  </si>
  <si>
    <t>Instituto de Educación Superior de Formación Docente y Técnica (I.S.F.D.yT.) Nº 158 José Manuel Estrada</t>
  </si>
  <si>
    <t xml:space="preserve">Instituto de Educación Superior de Formación Docente y Técnica (I.S.F.D.yT.) Nº 46 Dos de Abril de 1982	</t>
  </si>
  <si>
    <t>Escuela de Educación Secundaria Técnica (E.E.S.T.) Nº 01 Libertador Simón Bolívar</t>
  </si>
  <si>
    <t>Escuela de Educación Secundaria Técnica (E.E.S.T.) Nº 01 Dr. Rene Favaloro</t>
  </si>
  <si>
    <t>Escuela de Educación Especial (E.E.E.) Nº 501 Prof. Mario Vitalone</t>
  </si>
  <si>
    <t>Escuela de Educación Secundaria Técnica (E.E.S.T.) Nº 01 Prof. Julio Rodriguez</t>
  </si>
  <si>
    <t>Instituto de Enseñanza Media de Florihorticultura y Jardinería Nº 1482 Localidad Belén de Escobar - DIPREGEP</t>
  </si>
  <si>
    <t>Instituto de Educación Superior de Formación Docente y Técnica (I.S.F.D.yT.) Nº 4954 INSTITUTO SANTA TERESITA</t>
  </si>
  <si>
    <t>Escuela de Educación Secundaria Técnica (E.E.S.T.) Nº 1 General Don  José de San martín</t>
  </si>
  <si>
    <t>Escuela de Educación Secundaria Agraria (E.E.S.A.) Nº 1 Coraceros - Ing Emilio Withe</t>
  </si>
  <si>
    <t>Escuela de Educación Especial (E.E.E.) Nº 501 Pinceles de Ternura</t>
  </si>
  <si>
    <t>Escuela de Educación Especial (E.E.E.) Nº 501 Humberto D´Amelio</t>
  </si>
  <si>
    <t xml:space="preserve">Escuela de Educación Secundaria Agraria (E.E.S.A.) Nº 1 2 de Abril de 1982	</t>
  </si>
  <si>
    <t>Escuela de Educación Secundaria Técnica (E.E.S.T.) Nº 03 Dr. René Favaloro</t>
  </si>
  <si>
    <t>Escuela de Educación Especial (E.E.E.) Nº 502 Abriendo Caminos</t>
  </si>
  <si>
    <t>Instituto Superior de Formación Docente (I.S.F.D.) Nº 147 Min. Dr. Rómulo S. Naón</t>
  </si>
  <si>
    <t>Instituto Nº 4979 Fray Luis Beltrán</t>
  </si>
  <si>
    <t>Escuela de Educación Secundaria Técnica (E.E.S.T.) Nº 09 Crucero A.R.A. General Belgrano</t>
  </si>
  <si>
    <t>Escuela de Educación Especial (E.E.E.) Nº 504 Declaración de los Derechos del Niño</t>
  </si>
  <si>
    <t xml:space="preserve">Escuela de Educación Secundaria Técnica (E.E.S.T.) Nº 4 </t>
  </si>
  <si>
    <t>Escuela de Educación Secundaria Técnica (E.E.S.T.) Nº 01 Ceferino Namuncurá</t>
  </si>
  <si>
    <t>Escuela de Educación Secundaria Técnica (E.E.S.T.) Nº 4991 Hölters</t>
  </si>
  <si>
    <t>Instituto de Educación Superior de Formación Docente y Técnica (I.S.F.D.yT.) Nº 159 Benito A Facetti</t>
  </si>
  <si>
    <t>Escuela de Educación Secundaria Técnica (E.E.S.T.) Nº 06 Combate de San Lorenzo</t>
  </si>
  <si>
    <t>Escuela de Educación Secundaria Técnica (E.E.S.T.) Nº 03 República de México</t>
  </si>
  <si>
    <t>Escuela de Artes Visuales Nº 1 Antonio Berni</t>
  </si>
  <si>
    <t xml:space="preserve">Instituto de Educación Superior de Formación Docente y Técnica (I.S.F.D.yT.) Nº 77 </t>
  </si>
  <si>
    <t>Instituto Superior de Formación Docente (I.S.F.D.) Nº 91 Dr. René Favaloro</t>
  </si>
  <si>
    <t>Escuela de Educación Secundaria Técnica (E.E.S.T.) Nº 04 Acuerdo de San Nicolás de los Arroyos</t>
  </si>
  <si>
    <t>Escuela de Educación Secundaria Técnica (E.E.S.T.) Nº 05 José Antonio Bocarena</t>
  </si>
  <si>
    <t>Instituto Nº 4158 San José - DIEGEP</t>
  </si>
  <si>
    <t>Instituto de Educación Superior de Formación Docente y Técnica (I.S.F.D.yT.) Nº 6 Unidad Académica Escuela Normal Chivilcoy</t>
  </si>
  <si>
    <t>Escuela de Educación Especial (E.E.E.) Nº 501 José de San Martín</t>
  </si>
  <si>
    <t>Escuela de Educación Secundaria Técnica (E.E.S.T.) Nº 02 General Enrique Mosconi</t>
  </si>
  <si>
    <t>Escuela de Educación Secundaria Agraria (E.E.S.A.) Nº 1 Nelly Brown de Emerson</t>
  </si>
  <si>
    <t>Escuela de Educación Secundaria Técnica (E.E.S.T.) Nº 02 Paula Albarracín de Sarmiento</t>
  </si>
  <si>
    <t>Escuela de Educación Secundaria Técnica (E.E.S.T.) Nº 03 Prefectura Naval Argentina</t>
  </si>
  <si>
    <t>Escuela de Educación Secundaria Técnica (E.E.S.T.) Nº 07 José Hernández (Ex. E.N.E.T.)</t>
  </si>
  <si>
    <t>Escuela de Educación Especial (E.E.E.) Nº 501 José Mutio</t>
  </si>
  <si>
    <t>Escuela de Educación Secundaria Técnica (E.E.S.T.) Nº 01 Ricardo Güiraldes</t>
  </si>
  <si>
    <t xml:space="preserve">Instituto Superior de Formación Técnica (I.S.F.T.) Nº 38 </t>
  </si>
  <si>
    <t>Instituto de Educación Superior de Formación Docente y Técnica (I.S.F.D.yT.) Nº 338 Extensión</t>
  </si>
  <si>
    <t>Instituto de Educación Superior de Formación Docente y Técnica (I.S.F.D.yT.) Nº 48 Anexo Huanguelén</t>
  </si>
  <si>
    <t>Escuela de Educación Especial (E.E.E.) Nº 503 Escuela Especial 503</t>
  </si>
  <si>
    <t>Escuela de Educación Secundaria Técnica (E.E.S.T.) Nº 01 Islas Malvinas</t>
  </si>
  <si>
    <t>Escuela de Educación Secundaria Técnica (E.E.S.T.) Nº 03 Juan Bautista Alberdi de San Nicolás</t>
  </si>
  <si>
    <t>Escuela de Educación Secundaria Técnica (E.E.S.T.) Nº 02 General Manuel Savio</t>
  </si>
  <si>
    <t xml:space="preserve">Instituto de Educación Superior de Formación Docente y Técnica (I.S.F.D.yT.) Nº 27 </t>
  </si>
  <si>
    <t>Escuela de Educación Especial (E.E.E.) Nº 501 Gabriela Mistral</t>
  </si>
  <si>
    <t>Escuela de Educación Secundaria Técnica (E.E.S.T.) Nº 04 Juan Manuel Fangio</t>
  </si>
  <si>
    <t xml:space="preserve">Instituto Superior Nº 4896 San Agustín </t>
  </si>
  <si>
    <t xml:space="preserve">Escuela de Educación Secundaria Técnica (E.E.S.T.) Nº 04 </t>
  </si>
  <si>
    <t>Instituto de Educación Superior de Formación Docente y Técnica (I.S.F.D.yT.) Nº 89 Dr. René Favaloro</t>
  </si>
  <si>
    <t>Escuela de Artes Visuales Nº 3 Lino Enea Spilimbergo</t>
  </si>
  <si>
    <t>Escuela de Educación Secundaria Técnica (E.E.S.T.) Nº 04 Dr. Ernesto Longobardi</t>
  </si>
  <si>
    <t>Instituto de Educación Superior de Formación Docente y Técnica (I.S.F.D.yT.) Nº 126 General Don José de San Martín</t>
  </si>
  <si>
    <t>Escuela de Educación Especial (E.E.E.) Nº 504 Felipe Taraborrelli</t>
  </si>
  <si>
    <t>Escuela de Educación Secundaria Técnica (E.E.S.T.) Nº 05 Reino de España</t>
  </si>
  <si>
    <t>Escuela de Educación Secundaria Técnica (E.E.S.T.) Nº 01 Don Luis Bussalleu</t>
  </si>
  <si>
    <t>Escuela de Educación Secundaria Técnica (E.E.S.T.) Nº 01 Capitán de Navío Hipólito Bouchard</t>
  </si>
  <si>
    <t>Escuela de Educación Secundaria Agraria (E.E.S.A.) Nº 1 Osvaldo Magnasco</t>
  </si>
  <si>
    <t>Instituto Superior de Formación Docente (I.S.F.D.) Nº 26 isfdyt26</t>
  </si>
  <si>
    <t>Instituto Superior de Formación Técnica (I.S.F.T.) Nº 26 Anexo Castelli</t>
  </si>
  <si>
    <t>Escuela de Educación Especial (E.E.E.) Nº 501 Manuela Butierrez de Urdamvideluz</t>
  </si>
  <si>
    <t>Escuela de Educación Secundaria Técnica (E.E.S.T.) Nº 09 Ingeniero Torcuato Di Tella</t>
  </si>
  <si>
    <t>Instituto de Educación Superior de Formación Docente y Técnica (I.S.F.D.yT.) Nº 4600 Instituto de Profesorado Espiritu Santo</t>
  </si>
  <si>
    <t xml:space="preserve">Instituto Superior de Formación Docente (I.S.F.D.) Nº 49 </t>
  </si>
  <si>
    <t>Escuela de Educación Secundaria Técnica (E.E.S.T.) Nº 04 Antártida</t>
  </si>
  <si>
    <t>Escuela de Educación Especial (E.E.E.) Nº 510 Dr Sixto Laspiur</t>
  </si>
  <si>
    <t>Escuela de Educación Secundaria Agraria (E.E.S.A.) Nº 1 ESTANCIA SANTA ELENA</t>
  </si>
  <si>
    <t>Instituto de Educación Superior de Formación Docente y Técnica (I.S.F.D.yT.) Nº 71 Profesor Ceferino Artigas</t>
  </si>
  <si>
    <t>Instituto Superior Nº 69 Santa María - DIPREGEP</t>
  </si>
  <si>
    <t>Instituto  ESCUELA DE EDUCACIÓN SECUNDARIA ORIENTADA 34</t>
  </si>
  <si>
    <t>Escuela de Educación Secundaria Técnica (E.E.S.T.) Nº 06 Escuela de Educación Secundaria Técnica N°6</t>
  </si>
  <si>
    <t>Escuela de Educación Secundaria Técnica (E.E.S.T.) Nº 4463 NUESTRA SEÑORA DE FATIMA</t>
  </si>
  <si>
    <t>Escuela de Educación Secundaria Técnica (E.E.S.T.) Nº 4865 Instituto La Salle</t>
  </si>
  <si>
    <t>Escuela de Educación Secundaria Técnica (E.E.S.T.) Nº 01 General Enrique Mosconi</t>
  </si>
  <si>
    <t>Instituto de Educación Superior de Formación Docente y Técnica (I.S.F.D.yT.) Nº 138 Domingo Fidel Sarmiento</t>
  </si>
  <si>
    <t>Escuela de Educación Especial (E.E.E.) Nº 501 Alfonsina Storni</t>
  </si>
  <si>
    <t>Escuela de Educación Agropecuaria Nº 1 Nicanor Ezeyza</t>
  </si>
  <si>
    <t>Instituto de Educación Superior de Formación Docente y Técnica (I.S.F.D.yT.) Nº 63 Malvinas Argentinas</t>
  </si>
  <si>
    <t>Escuela de Educación Especial (E.E.E.) Nº 501 Camilo Freije</t>
  </si>
  <si>
    <t>Escuela de Educación Especial (E.E.E.) Nº 502 María Elena Walsh</t>
  </si>
  <si>
    <t xml:space="preserve">Instituto Superior de Formación Técnica (I.S.F.T.) Nº 132 Colegio Nacional General San Martín </t>
  </si>
  <si>
    <t>Instituto de Educación Superior de Formación Docente y Técnica (I.S.F.D.yT.) Nº 4453 Madre María Luisa Clarac</t>
  </si>
  <si>
    <t>Escuela de Educación Secundaria Técnica (E.E.S.T.) Nº 01 Corbeta Uruguay</t>
  </si>
  <si>
    <t>Escuela de la Familia Agrícola (E.F.A.) Nº 4561 Dr. Ernesto Nazar - DIPREGEP</t>
  </si>
  <si>
    <t>Escuela de Educación Especial (E.E.E.) Nº 503 Dr. José Alberto Kellertas</t>
  </si>
  <si>
    <t>Instituto Superior de Formación Docente (I.S.F.D.) Nº 53 Maria Ester Tommasi</t>
  </si>
  <si>
    <t>Escuela de Educación Secundaria Técnica (E.E.S.T.) Nº 01 José Ingenieros</t>
  </si>
  <si>
    <t>Escuela de Educación Especial (E.E.E.) Nº 502 Ernesto "TITO" Tettamanti</t>
  </si>
  <si>
    <t>Escuela de Educación Especial (E.E.E.) Nº 501 Francisco Madero</t>
  </si>
  <si>
    <t>Escuela de Educación Especial (E.E.E.) Nº 505 Almafuerte</t>
  </si>
  <si>
    <t>Escuela de Educación Secundaria Técnica (E.E.S.T.) Nº 05 Roberto Noble</t>
  </si>
  <si>
    <t xml:space="preserve">Instituto de Educación Superior de Formación Docente y Técnica (I.S.F.D.yT.) Nº 5 </t>
  </si>
  <si>
    <t xml:space="preserve">Escuela Agrotécnica Nº 4150 Salesiana Don Bosco - DIPREGEP	</t>
  </si>
  <si>
    <t>Escuela de Educación Secundaria Técnica (E.E.S.T.) Nº 01 Coronel Manuel Dorrego</t>
  </si>
  <si>
    <t>Escuela de Educación Secundaria Técnica (E.E.S.T.) Nº 01 Raúl Scalabrini Ortiz</t>
  </si>
  <si>
    <t>Instituto Superior de Formación Técnica (I.S.F.T.) Nº 4406 Escuela de Enfermería. y Esp. Paramedicas Cruz Roja -Lomas de Zamora</t>
  </si>
  <si>
    <t xml:space="preserve">Escuela de Educación Secundaria Técnica (E.E.S.T.) Nº 1 Ingeniero José Rafael Cantón </t>
  </si>
  <si>
    <t>Escuela de Educación Secundaria Técnica (E.E.S.T.) Nº 01 Cnel. de Marina J. L. Piedra Buena</t>
  </si>
  <si>
    <t>Escuela de Educación Secundaria Técnica (E.E.S.T.) Nº 02 Rodolfo Walsh</t>
  </si>
  <si>
    <t>Instituto de Educación Superior de Formación Docente y Técnica (I.S.F.D.yT.) Nº 70 Manuel Belgrano</t>
  </si>
  <si>
    <t xml:space="preserve">Centro Educativo para la Producción Total (C.E.P.T.) Nº 05 </t>
  </si>
  <si>
    <t xml:space="preserve">Instituto Superior de Formación Docente (I.S.F.D.) Nº 56 </t>
  </si>
  <si>
    <t>Escuela de Educación Secundaria Técnica (E.E.S.T.) Nº 06 Albert Thomas</t>
  </si>
  <si>
    <t>Escuela de Educación Secundaria Técnica (E.E.S.T.) Nº 2060 Albert Thomas</t>
  </si>
  <si>
    <t>Escuela de Educación Secundaria Técnica (E.E.S.T.) Nº 5 Presidente Juan Domingo Perón</t>
  </si>
  <si>
    <t>Instituto Nº 4143 INSTITUTO PRIVADO BRAGADO AGROTECNICO</t>
  </si>
  <si>
    <t>Escuela de Educación Secundaria Agraria (E.E.S.A.) Nº 1 Cayetano Zibecchi</t>
  </si>
  <si>
    <t>Escuela de Educación Agropecuaria Nº 1 Benito Juárez - Anexo Estación López - 3011</t>
  </si>
  <si>
    <t>Escuela de Educación Agropecuaria Nº 1 Benito Juárez - Anexo Tedin Uriburu - 3012</t>
  </si>
  <si>
    <t xml:space="preserve">Escuela de Educación Secundaria Técnica (E.E.S.T.) Nº 07 </t>
  </si>
  <si>
    <t>Instituto  ESCUELA DE EDUCACIÓN SECUNDARIA ORIENTADA 12</t>
  </si>
  <si>
    <t>Instituto de Educación Superior (I.E.S.) Nº 4269 Instituto Superior de Profesorado Santo Tomas de Aquino</t>
  </si>
  <si>
    <t xml:space="preserve">Instituto Escuela de Enfermería Nº 4948 De la Cruz Roja Argentina	</t>
  </si>
  <si>
    <t>Escuela de Educación Secundaria Técnica (E.E.S.T.) Nº 01 Armada Argentina</t>
  </si>
  <si>
    <t xml:space="preserve">Escuela de Educación Secundaria Técnica (E.E.S.T.) Nº 14 </t>
  </si>
  <si>
    <t>Escuela de Educación Secundaria Técnica (E.E.S.T.) Nº 07 Presidente Dr. Nestor Kirchner</t>
  </si>
  <si>
    <t>Instituto  ESCUELA DE EDUCACIÓN SECUNDARIA TÉCNICA 7</t>
  </si>
  <si>
    <t>Escuela de Educación Secundaria Técnica (E.E.S.T.) Nº 06 Ferrocarriles Argentinos</t>
  </si>
  <si>
    <t>Escuela de Educación Secundaria Técnica (E.E.S.T.) Nº 02 Dr. Valentín Alsina</t>
  </si>
  <si>
    <t>Instituto  ESCUELA DE EDUCACIÓN SECUNDARIA ORIENTADA</t>
  </si>
  <si>
    <t>Instituto   Escuela de Educación Secundaria Orientada.</t>
  </si>
  <si>
    <t xml:space="preserve">Instituto Escuela de Enfermería Nº 5003 De Enfermería y Esp. Paramedica Cruz Roja Argentina	</t>
  </si>
  <si>
    <t>Escuela de Educación Secundaria Técnica (E.E.S.T.) Nº 08 Juan Bautista Alberdi</t>
  </si>
  <si>
    <t>Escuela de Educación Secundaria Agraria (E.E.S.A.) Nº 4133 San José Balcarce - DIEGEP</t>
  </si>
  <si>
    <t>Escuela de Educación Especial (E.E.E.) Nº 502 Padre Carlos Cajade</t>
  </si>
  <si>
    <t>Escuela de Educación Secundaria Técnica (E.E.S.T.) Nº 01 Libertador General José de San Martín</t>
  </si>
  <si>
    <t>Instituto Agrotécnico Nº 4027 Juan XXIII</t>
  </si>
  <si>
    <t>Escuela de Educación Secundaria Técnica (E.E.S.T.) Nº 04 Profesor Jorge A. Sabato</t>
  </si>
  <si>
    <t>Escuela de Educación Secundaria Técnica (E.E.S.T.) Nº 07 Laura Rosende Mitre de Mendonca</t>
  </si>
  <si>
    <t>Escuela de Educación Secundaria Técnica (E.E.S.T.) Nº 05 General Manuel Savio</t>
  </si>
  <si>
    <t>Escuela de Educación Secundaria Técnica (E.E.S.T.) Nº 03 Fray Luis Beltrán</t>
  </si>
  <si>
    <t>Escuela de Educación Secundaria Técnica (E.E.S.T.) Nº 02 Ingeniero Cesar Cipolletti</t>
  </si>
  <si>
    <t>Escuela de Educación Secundaria Técnica (E.E.S.T.) Nº 03 Hipólito Yrigoyen</t>
  </si>
  <si>
    <t>Instituto Tecnológico Nº 4405 San Bonifacio</t>
  </si>
  <si>
    <t>Escuela de Educación Secundaria Agraria (E.E.S.A.) Nº 1 Martín Fierro</t>
  </si>
  <si>
    <t xml:space="preserve">Escuela de Educación Secundaria Técnica (E.E.S.T.) Nº 09 </t>
  </si>
  <si>
    <t>Escuela de Educación Media (E.E.M.) Nº 31 General José de San Martín</t>
  </si>
  <si>
    <t xml:space="preserve">Instituto Superior de Formación Docente (I.S.F.D.) Nº 17 </t>
  </si>
  <si>
    <t xml:space="preserve">Instituto de Educación Superior de Formación Docente y Técnica (I.S.F.D.yT.) Nº 12 </t>
  </si>
  <si>
    <t>Instituto de Educación Superior de Formación Docente y Técnica (I.S.F.D.yT.) Nº 12 Unidad Penitenciaria</t>
  </si>
  <si>
    <t>Instituto Superior de Formación Docente (I.S.F.D.) Nº 35 Vicente D´ Abramo</t>
  </si>
  <si>
    <t>Centro Educativo para la Producción Total (C.E.P.T.) Nº 02 Escuela de Alternancia</t>
  </si>
  <si>
    <t>Centro de Formación Profesional (C.F.P.) Nº 4506 Instituto Agustina Bermejo</t>
  </si>
  <si>
    <t>Instituto Superior de Formación Técnica (I.S.F.T.) Nº 191 I.S.F.T N°191</t>
  </si>
  <si>
    <t>Escuela de Educación Secundaria Técnica (E.E.S.T.) Nº 04 Alfonsina Storni</t>
  </si>
  <si>
    <t>Escuela de Educación Secundaria Agraria (E.E.S.A.) Nº 1 Nicolás Repetto</t>
  </si>
  <si>
    <t>Instituto Industrial Nº 4227 Pablo Tavelli</t>
  </si>
  <si>
    <t>Instituto Superior de Formación Docente (I.S.F.D.) Nº 72 Manuela Goenaga</t>
  </si>
  <si>
    <t>Escuela de Educación Secundaria Agraria (E.E.S.A.) Nº 1 Vuelta de Obligado</t>
  </si>
  <si>
    <t>Escuela de Educación Especial (E.E.E.) Nº 501 San Francisco de Asís</t>
  </si>
  <si>
    <t>Escuela de Educación Secundaria Técnica (E.E.S.T.) Nº 05 Raúl Scalabrini Ortiz</t>
  </si>
  <si>
    <t xml:space="preserve">Instituto Superior Nº 4113 Juan XXIII	</t>
  </si>
  <si>
    <t>Escuela de Educación Secundaria Técnica (E.E.S.T.) Nº 01 Nuestra Señora del Valle</t>
  </si>
  <si>
    <t>Escuela de Educación Secundaria Técnica (E.E.S.T.) Nº 01 Ingeniero Francisco E. Urondo</t>
  </si>
  <si>
    <t>Escuela de Educación Secundaria Técnica (E.E.S.T.) Nº 02 República de Venezuela</t>
  </si>
  <si>
    <t>Escuela de Educación Especial (E.E.E.) Nº 502 Dalmacio Vélez Sarfield</t>
  </si>
  <si>
    <t>Escuela de Educación Secundaria Técnica (E.E.S.T.) Nº 04 José Antonio Álvarez Condarco</t>
  </si>
  <si>
    <t>Instituto de Educación Superior de Formación Docente y Técnica (I.S.F.D.yT.) Nº 8 Instituto de Educación Superior de Formación Docente y Técnica I.S.F.D.yT.</t>
  </si>
  <si>
    <t>Escuela de Educación Secundaria Agraria (E.E.S.A.) Nº 1 Dr. Alejandro Korn</t>
  </si>
  <si>
    <t>Escuela de Educación Secundaria Técnica (E.E.S.T.) Nº 02 República del Perú</t>
  </si>
  <si>
    <t>Escuela de Educación Secundaria Técnica (E.E.S.T.) Nº 01 Coronel Pedro Burgos</t>
  </si>
  <si>
    <t xml:space="preserve">Instituto de Educación Superior de Formación Docente y Técnica (I.S.F.D.yT.) Nº 10 </t>
  </si>
  <si>
    <t>Escuela de Educación Especial (E.E.E.) Nº 502 Balbina Josefina Otamendi</t>
  </si>
  <si>
    <t>Escuela de Educación Secundaria Técnica (E.E.S.T.) Nº 01 Juan XXIII</t>
  </si>
  <si>
    <t>Instituto Superior de Formación Docente (I.S.F.D.) Nº 160 Instituto superior de formación docente y técnica N 160</t>
  </si>
  <si>
    <t xml:space="preserve">Instituto Superior de Formación Técnica (I.S.F.T.) Nº 182 </t>
  </si>
  <si>
    <t>Instituto Nº 4264 La Salle</t>
  </si>
  <si>
    <t>Instituto de Educación Superior de Formación Docente y Técnica (I.S.F.D.yT.) Nº 134 Juan Emilio Cassani</t>
  </si>
  <si>
    <t>Escuela de Educación Especial (E.E.E.) Nº 3958 ESCUELA ESPECIAL MAITEN</t>
  </si>
  <si>
    <t>Instituto Superior de Formación Técnica (I.S.F.T.) Nº 183 SAN MARTIN</t>
  </si>
  <si>
    <t>Instituto Superior de Formación Técnica (I.S.F.T.) Nº 179 Dr. Carlos Pellegrini</t>
  </si>
  <si>
    <t>Escuela de Educación Secundaria Técnica (E.E.S.T.) Nº 01 José María Cané</t>
  </si>
  <si>
    <t>Instituto  ESCUELA DE EDUCACIÓN SECUNDARIA ORIENTADA 8</t>
  </si>
  <si>
    <t>Escuela de Educación Secundaria Técnica (E.E.S.T.) Nº 01 Dr. René Favaloro</t>
  </si>
  <si>
    <t>Escuela de Arte Nº 2 Xul Solar</t>
  </si>
  <si>
    <t>Escuela de Arte Nº 42 Xul Solar - Unidad Penitenciaria</t>
  </si>
  <si>
    <t>Instituto de Educación Superior de Formación Docente y Técnica (I.S.F.D.yT.) Nº 87 Domingo Faustino Sarmiento</t>
  </si>
  <si>
    <t>Escuela de Educación Secundaria Técnica (E.E.S.T.) Nº 01 Juan Labat</t>
  </si>
  <si>
    <t>Escuela de Educación Secundaria Agraria (E.E.S.A.) Nº 1 Perito Moreno</t>
  </si>
  <si>
    <t xml:space="preserve">Escuela Agrotécnica Nº 1509 de Coronel Pringles 	</t>
  </si>
  <si>
    <t xml:space="preserve">Instituto de Educación Superior de Formación Docente y Técnica (I.S.F.D.yT.) Nº 14 </t>
  </si>
  <si>
    <t>Instituto de Educación Superior de Formación Docente y Técnica (I.S.F.D.yT.) Nº 76 NO POSEE</t>
  </si>
  <si>
    <t>Escuela de Educación Secundaria Técnica (E.E.S.T.) Nº 01 General Manuel Belgrano</t>
  </si>
  <si>
    <t>Escuela de Educación Secundaria Agraria (E.E.S.A.) Nº 1 Maria Stella Ricciardi de Fiore</t>
  </si>
  <si>
    <t>Escuela de Educación Secundaria Agraria (E.E.S.A.) Nº 3011 ANEXO</t>
  </si>
  <si>
    <t>Instituto de Educación Superior de Formación Docente y Técnica (I.S.F.D.yT.) Nº 124 Dr.Juan B. Marenzi</t>
  </si>
  <si>
    <t>Escuela de Educación Secundaria Técnica (E.E.S.T.) Nº 02 Vicente Pereda</t>
  </si>
  <si>
    <t>Instituto de Educación Superior de Formación Docente y Técnica (I.S.F.D.yT.) Nº 2 Profesora Marié Dibós de Malere</t>
  </si>
  <si>
    <t>Escuela de Educación Secundaria Técnica (E.E.S.T.) Nº 01 Bernardino Rivadavia</t>
  </si>
  <si>
    <t>Escuela de Educación Secundaria Técnica (E.E.S.T.) Nº 01 Eduardo Ader</t>
  </si>
  <si>
    <t>Escuela de Educación Secundaria Técnica (E.E.S.T.) Nº 1 15 de Noviembre</t>
  </si>
  <si>
    <t>Escuela de Educación Secundaria Técnica (E.E.S.T.) Nº 01 República de México</t>
  </si>
  <si>
    <t xml:space="preserve">Instituto de Educación Superior de Formación Docente y Técnica (I.S.F.D.yT.) Nº 7 </t>
  </si>
  <si>
    <t xml:space="preserve">Instituto de Educación Superior de Formación Docente y Técnica (I.S.F.D.yT.) Nº 7 Unidad Penitenciaria </t>
  </si>
  <si>
    <t>Escuela de Educación Secundaria Técnica (E.E.S.T.) Nº 01 Nuestra Señora de las Mercedes</t>
  </si>
  <si>
    <t>Instituto  ESCUELA DE EDUCACIÓN SECUNDARIA ORIENTADA 2</t>
  </si>
  <si>
    <t>Escuela de Educación Secundaria Agraria (E.E.S.A.) Nº 1 Eduardo A. Clausz</t>
  </si>
  <si>
    <t>Escuela de Educación Especial (E.E.E.) Nº 501 Profesor Mario Vitalone</t>
  </si>
  <si>
    <t>Centro de Formación Rural (C.F.R.) Nº 4635 Saladillo - Con Pedagogía de Alternancia - DIPREGEP</t>
  </si>
  <si>
    <t>Instituto Superior de Formación Técnica (I.S.F.T.) Nº 175 INSTITUTO SUPERIOR DE FORMACION TECNICA 175</t>
  </si>
  <si>
    <t>Escuela de Educación Secundaria Técnica (E.E.S.T.) Nº 09 Profesor Antonio J. Rodriguez</t>
  </si>
  <si>
    <t>Escuela de Educación Secundaria Técnica (E.E.S.T.) Nº 01 Nicolás Avellaneda</t>
  </si>
  <si>
    <t>Escuela de Educación Secundaria Técnica (E.E.S.T.) Nº 05 John F. Kennedy</t>
  </si>
  <si>
    <t xml:space="preserve">Escuela de Educación Especial (E.E.E.) Nº 501 Carolina Tobar Garcia </t>
  </si>
  <si>
    <t>Instituto Superior de Formación Docente (I.S.F.D.) Nº 92 Alicia Moreau de Justo</t>
  </si>
  <si>
    <t>Escuela de Educación Especial (E.E.E.) Nº 502 Wolf Schcolnik</t>
  </si>
  <si>
    <t>Escuela de Educación Especial (E.E.E.) Nº 542 Elisa Seré de Lacau (Anexo de 502)</t>
  </si>
  <si>
    <t>Instituto Superior de Formación Docente (I.S.F.D.) Nº 62 Iris Galisteo</t>
  </si>
  <si>
    <t>Instituto de Educación Superior de Formación Docente y Técnica (I.S.F.D.yT.) Nº 62 ANEXO</t>
  </si>
  <si>
    <t xml:space="preserve">Escuela Centro Educativo Rural  Nº 1 </t>
  </si>
  <si>
    <t>Escuela de Educación Secundaria Agraria (E.E.S.A.) Nº 1 Manuel Belgrano</t>
  </si>
  <si>
    <t xml:space="preserve">Instituto de Educación Superior de Formación Docente y Técnica (I.S.F.D.yT.) Nº 40 </t>
  </si>
  <si>
    <t>Escuela de Educación Secundaria Técnica (E.E.S.T.) Nº 01 Campañas al Desierto</t>
  </si>
  <si>
    <t>Instituto Agrotécnico Nº 4812 Padre Castellaro</t>
  </si>
  <si>
    <t>Instituto Superior Nº 4535 INSTITUTO DE ESTUDIOS SUPERIORES RIO QUEQUEN</t>
  </si>
  <si>
    <t>Escuela de Educación Secundaria Técnica (E.E.S.T.) Nº 01 Ingeniero M. A. Elpuerto</t>
  </si>
  <si>
    <t>Escuela de Educación Secundaria Técnica (E.E.S.T.) Nº 01 Manuel Belgrano</t>
  </si>
  <si>
    <t>Escuela de Educación Secundaria Agraria (E.E.S.A.) Nº 1 Soberanía Nacional</t>
  </si>
  <si>
    <t>Escuela de Educación Secundaria Agraria (E.E.S.A.) Nº 1 Coronel Dorrego</t>
  </si>
  <si>
    <t>Escuela de Educación Secundaria Técnica (E.E.S.T.) Nº 01 Bonifacio Velazquez</t>
  </si>
  <si>
    <t>Escuela de Educación Secundaria Técnica (E.E.S.T.) Nº 1 Bonifacio Velázquez</t>
  </si>
  <si>
    <t>Escuela de Educación Secundaria Técnica (E.E.S.T.) Nº 04 Pedro Benoit</t>
  </si>
  <si>
    <t>Instituto Superior Nº 4283 Nuestra Señora de Luján del Buen Viaje - DIPREGEP</t>
  </si>
  <si>
    <t>Escuela de Educación Secundaria Técnica (E.E.S.T.) Nº 02 Provincia de la Rioja</t>
  </si>
  <si>
    <t>Escuela de Educación Secundaria Técnica (E.E.S.T.) Nº 01 Eduardo Guillermo Oliver</t>
  </si>
  <si>
    <t>Escuela de Educación Especial (E.E.E.) Nº 501 (Unidad Laboral)</t>
  </si>
  <si>
    <t>Escuela de Educación Secundaria Agraria (E.E.S.A.) Nº 2 Irene Martínez de Hoz de Campos</t>
  </si>
  <si>
    <t>Escuela de Educación Secundaria Agraria (E.E.S.A.) Nº 1 Bernardo Yraizoz</t>
  </si>
  <si>
    <t>Instituto  ESCUELA DE EDUCACIÓN SECUNDARIA TÉCNICA 1</t>
  </si>
  <si>
    <t>Escuela de Educación Secundaria Técnica (E.E.S.T.) Nº 01 General Manuel Nicolás Savio</t>
  </si>
  <si>
    <t>Escuela de Educación Secundaria Técnica (E.E.S.T.) Nº 03 Eva Perón</t>
  </si>
  <si>
    <t>Escuela de Educación Especial (E.E.E.) Nº 501 Eva Edith Valdez</t>
  </si>
  <si>
    <t xml:space="preserve">Centro Educativo para la Producción Total (C.E.P.T.) Nº 07 </t>
  </si>
  <si>
    <t>Instituto Superior de Formación Docente (I.S.F.D.) Nº 2957 ISFD Apoyo  y perfeccionamiento educativo IAPE</t>
  </si>
  <si>
    <t>Escuela de Educación Secundaria Técnica (E.E.S.T.) Nº 03 Dr. Norberto Piñero</t>
  </si>
  <si>
    <t>Instituto del Profesorado de Arte Nº 4 Escultor Carlos Alfonso Allende</t>
  </si>
  <si>
    <t xml:space="preserve">Escuela Polimodal de Arte Nº 3 </t>
  </si>
  <si>
    <t>Escuela de Educación Especial (E.E.E.) Nº 503 René Favaloro</t>
  </si>
  <si>
    <t>Escuela de Educación Especial (E.E.E.) Nº 501 Solidaridad</t>
  </si>
  <si>
    <t>Escuela de Educación Secundaria Técnica (E.E.S.T.) Nº 02 Santiago de Liniers</t>
  </si>
  <si>
    <t>Instituto  ESCUELA DE EDUCACIÓN SECUNDARIA ORIENTADA 4</t>
  </si>
  <si>
    <t>Escuela de Educación Secundaria Técnica (E.E.S.T.) Nº 12 Italia</t>
  </si>
  <si>
    <t>Escuela de Educación Secundaria Técnica (E.E.S.T.) Nº 01 General Martín Miguel de Güemes</t>
  </si>
  <si>
    <t>Escuela de Educación Secundaria Técnica (E.E.S.T.) Nº 08 Ingeniero y Doctor Ángel Gallardo</t>
  </si>
  <si>
    <t>Escuela de Educación Secundaria Técnica (E.E.S.T.) Nº 07 Taller Regional Quilmes</t>
  </si>
  <si>
    <t>Instituto de Educación Superior de Formación Docente y Técnica (I.S.F.D.yT.) Nº 88 Paulo Freire</t>
  </si>
  <si>
    <t>Escuela de Educación Especial (E.E.E.) Nº 501 Juan Salvador Gaviota</t>
  </si>
  <si>
    <t>Escuela de Educación Secundaria Técnica (E.E.S.T.) Nº 01 Griselda Mazettelle</t>
  </si>
  <si>
    <t xml:space="preserve">Instituto Superior de Formación Técnica (I.S.F.T.) Nº 184 Instituto Superior de Formación Técnica Nº 184 </t>
  </si>
  <si>
    <t>Instituto Superior de Formación Técnica (I.S.F.T.) Nº 184 JORGE PUGLIESE</t>
  </si>
  <si>
    <t>Escuela de Educación Secundaria Técnica (E.E.S.T.) Nº 01 Javier Tapié</t>
  </si>
  <si>
    <t>Escuela de Educación Secundaria Técnica (E.E.S.T.) Nº 05 Dr. Salvador Debenedetti</t>
  </si>
  <si>
    <t>Escuela de Educación Secundaria Técnica (E.E.S.T.) Nº 03 Capitán de Fragata Carlos María Moyano</t>
  </si>
  <si>
    <t>Escuela de Educación Secundaria Técnica (E.E.S.T.) Nº 02 Pbro. Dr. Manuel de San Ginés</t>
  </si>
  <si>
    <t>Escuela de Educación Secundaria Técnica (E.E.S.T.) Nº 04 s/n</t>
  </si>
  <si>
    <t>Instituto de Educación Superior de Formación Docente y Técnica (I.S.F.D.yT.) Nº 148 Rafael Hernández</t>
  </si>
  <si>
    <t>Instituto de Educación Superior de Formación Docente y Técnica (I.S.F.D.yT.) Nº 13 Escribano Hipólito Délfor Peña</t>
  </si>
  <si>
    <t>Escuela de Educación Secundaria Agraria (E.E.S.A.) Nº 1 Comunidad Cuartel II</t>
  </si>
  <si>
    <t xml:space="preserve">Instituto de Educación Superior de Formación Docente y Técnica (I.S.F.D.yT.) Nº 55 </t>
  </si>
  <si>
    <t>Escuela de Educación Secundaria Técnica (E.E.S.T.) Nº 03 Islas Malvinas</t>
  </si>
  <si>
    <t xml:space="preserve">Instituto de Educación Superior de Formación Docente y Técnica (I.S.F.D.yT.) Nº 103 </t>
  </si>
  <si>
    <t xml:space="preserve">Instituto de Educación Superior de Formación Docente y Técnica (I.S.F.D.yT.) Nº 24 Dr. Bernardo A. Houssay </t>
  </si>
  <si>
    <t>Escuela de Educación Especial (E.E.E.) Nº 501 Ovidio J. Albarello</t>
  </si>
  <si>
    <t>Escuela de Educación Especial (E.E.E.) Nº 502 Dra. Carolina Tobar García</t>
  </si>
  <si>
    <t>Escuela de Educación Secundaria Agraria (E.E.S.A.) Nº 1 Ing. Agr. Horacio Giberti</t>
  </si>
  <si>
    <t>Instituto de Educación Superior de Formación Docente y Técnica (I.S.F.D.yT.) Nº 4346 Instituto Superior del Profesorado Junin</t>
  </si>
  <si>
    <t xml:space="preserve">Escuela de Educación Secundaria Técnica (E.E.S.T.) Nº 06 </t>
  </si>
  <si>
    <t>Escuela de Educación Secundaria Técnica (E.E.S.T.) Nº 01 Angela Almeyra</t>
  </si>
  <si>
    <t>Instituto Superior de Formación Docente (I.S.F.D.) Nº 123 Enrique Udando</t>
  </si>
  <si>
    <t>Escuela de Educación Especial (E.E.E.) Nº 501 Leandro Picoy Alcobé</t>
  </si>
  <si>
    <t>Escuela de Educación Especial (E.E.E.) Nº 502 Amelia Dehenen</t>
  </si>
  <si>
    <t>Escuela de Educación Agropecuaria Nº 1 Edith Mabel Sartori</t>
  </si>
  <si>
    <t>Escuela de Educación Secundaria Técnica (E.E.S.T.) Nº 1 Pabellón Nacional Argentino</t>
  </si>
  <si>
    <t>Escuela de Educación Secundaria Técnica (E.E.S.T.) Nº 4 General Enrique Mosconi</t>
  </si>
  <si>
    <t xml:space="preserve">Escuela de Educación Secundaria Técnica (E.E.S.T.) Nº 05 Dos de Abril	</t>
  </si>
  <si>
    <t>Instituto de Educación Superior de Formación Docente y Técnica (I.S.F.D.yT.) Nº 43 Luis Jacinto Santamarina</t>
  </si>
  <si>
    <t>Escuela de Educación Especial (E.E.E.) Nº 501 Jorge Luis Bordón</t>
  </si>
  <si>
    <t>Escuela de Educación Especial (E.E.E.) Nº 501 José María Maggi</t>
  </si>
  <si>
    <t xml:space="preserve">Instituto Superior Nº 4125 De Enfermería Profesional de la Asociación de Empleados de Comercio de Bahía Blanco	</t>
  </si>
  <si>
    <t>Escuela de Educación Especial (E.E.E.) Nº 501 Florentino Ameghino</t>
  </si>
  <si>
    <t>Escuela de Arte Nº 1 Carlos Torrallardona</t>
  </si>
  <si>
    <t>Instituto Superior de Formación Docente (I.S.F.D.) Nº 129 Teniente Coronel Expedicionario al Desierto Don Antonio Tassi</t>
  </si>
  <si>
    <t xml:space="preserve">Instituto de Educación Superior de Formación Docente y Técnica (I.S.F.D.yT.) Nº 20 </t>
  </si>
  <si>
    <t>Instituto de Educación Superior de Formación Docente y Técnica (I.S.F.D.yT.) Nº 2200 Instituto Superior de Formación Docente y Técnica Nº 20 - Anexo Arribeños</t>
  </si>
  <si>
    <t>Instituto de Educación Superior de Formación Docente y Técnica (I.S.F.D.yT.) Nº 320 Instituto Superior de Formación Docente y Técnica Nº 20 - Extensión Unidad Penitenciaria N° 13</t>
  </si>
  <si>
    <t>Escuela de Educación Secundaria Técnica (E.E.S.T.) Nº 01 Dr. Dalmacio Vélez Sarsfield</t>
  </si>
  <si>
    <t>Escuela de Educación Especial (E.E.E.) Nº 501 GRANADEROS DE SAN MARTÍN</t>
  </si>
  <si>
    <t>Escuela de Educación Especial (E.E.E.) Nº 503 Cedro Azul</t>
  </si>
  <si>
    <t>Escuela de Educación Secundaria Técnica (E.E.S.T.) Nº 01 Crucero A.R.A. General Belgrano</t>
  </si>
  <si>
    <t>Escuela de Educación Secundaria Técnica (E.E.S.T.) Nº 01 Batalla de la Vuelta de Obligado</t>
  </si>
  <si>
    <t xml:space="preserve">Instituto de Educación Superior de Formación Docente y Técnica (I.S.F.D.yT.) Nº 149 </t>
  </si>
  <si>
    <t>Escuela de Educación Secundaria Técnica (E.E.S.T.) Nº 01 Otto Krause</t>
  </si>
  <si>
    <t>Instituto Superior de Formación Docente (I.S.F.D.) Nº 73 Rosario Vera Peñaloza</t>
  </si>
  <si>
    <t>Escuela de Educación Secundaria Técnica (E.E.S.T.) Nº 06 Ingeniero Juan V. Passalacqua</t>
  </si>
  <si>
    <t>Escuela de Educación Secundaria Técnica (E.E.S.T.) Nº 01 Enrique M. G. de Laplacette y Margarita S. de Laplacette</t>
  </si>
  <si>
    <t>Escuela de Arte Nº 1 Gustavo Chertudi</t>
  </si>
  <si>
    <t>Escuela de Educación Secundaria Técnica (E.E.S.T.) Nº 02 Ingeniero Emilio Rebuelto</t>
  </si>
  <si>
    <t>Escuela de Educación Secundaria Técnica (E.E.S.T.) Nº 01 Valentín Vergara</t>
  </si>
  <si>
    <t>Escuela de Educación Especial (E.E.E.) Nº 535 Juana Azurduy</t>
  </si>
  <si>
    <t xml:space="preserve">Instituto de Formación Técnica Superior (I.F.T.S.) Nº 21 </t>
  </si>
  <si>
    <t>Instituto  ESCUELA DE EDUCACIÓN SECUNDARIA ORIENTADA 15</t>
  </si>
  <si>
    <t>Escuela de Educación Secundaria Técnica (E.E.S.T.) Nº 3 Ingeniero Allan</t>
  </si>
  <si>
    <t>Escuela de Educación Secundaria Técnica (E.E.S.T.) Nº 2 Santiago Derqui</t>
  </si>
  <si>
    <t>Instituto Nº 4281 San Antonio de Padua</t>
  </si>
  <si>
    <t>Escuela de Educación Secundaria Técnica (E.E.S.T.) Nº 02 Mercedes V. de Labbe</t>
  </si>
  <si>
    <t>Instituto de Educación Superior de Formación Docente y Técnica (I.S.F.D.yT.) Nº 4494 Ciudad de Mercedes</t>
  </si>
  <si>
    <t>Escuela de Educación Secundaria Técnica (E.E.S.T.) Nº 01 Bartolomé Mitre</t>
  </si>
  <si>
    <t>Escuela de Educación Secundaria Técnica (E.E.S.T.) Nº 08 Almafuerte</t>
  </si>
  <si>
    <t>Instituto de Educación Superior de Formación Docente y Técnica (I.S.F.D.yT.) Nº 4170 ESCUELA SUPERIOR DE SERVICIO SOCIAL</t>
  </si>
  <si>
    <t>Escuela de Educación Secundaria Técnica (E.E.S.T.) Nº 05 Galileo Galilei</t>
  </si>
  <si>
    <t>Escuela de Educación Secundaria Técnica (E.E.S.T.) Nº 04 Ingeniero Emilio Mitre</t>
  </si>
  <si>
    <t>Escuela de Educación Secundaria Agraria (E.E.S.A.) Nº 1 Pedro José Orozco</t>
  </si>
  <si>
    <t xml:space="preserve">Instituto Superior de Formación Técnica (I.S.F.T.) Nº 0000 Experimental de Técnología Alimentaria (ISETA)	</t>
  </si>
  <si>
    <t>Escuela de Educación Especial (E.E.E.) Nº 504 Prof. Leonor Redondo</t>
  </si>
  <si>
    <t>Escuela de Educación Secundaria Agraria (E.E.S.A.) Nº 1 Carlos Spegazzini</t>
  </si>
  <si>
    <t>Escuela de Educación Especial (E.E.E.) Nº 501 Dr. Osvaldo Marcelino Zarini</t>
  </si>
  <si>
    <t>Escuela de Educación Especial (E.E.E.) Nº 506 Juan JOse Cafferatte</t>
  </si>
  <si>
    <t xml:space="preserve">Escuela de Educación Secundaria Técnica (E.E.S.T.) Nº 1 Dr. Antonio Ángel Montes	</t>
  </si>
  <si>
    <t>Escuela de Educación Secundaria Técnica (E.E.S.T.) Nº 01 Comandate Luis Piedra Buena</t>
  </si>
  <si>
    <t xml:space="preserve">Escuela de Educación Secundaria Técnica (E.E.S.T.) Nº 02 Tres de Febrero	</t>
  </si>
  <si>
    <t>Escuela de Educación Especial (E.E.E.) Nº 501 Gral. Lemos</t>
  </si>
  <si>
    <t xml:space="preserve">Instituto de Educación Superior de Formación Docente y Técnica (I.S.F.D.yT.) Nº 125 Nicolás Avellaneda	</t>
  </si>
  <si>
    <t xml:space="preserve">Centro Educativo para la Producción Total (C.E.P.T.) Nº 10 </t>
  </si>
  <si>
    <t>Escuela de Educación Secundaria Técnica (E.E.S.T.) Nº 1 Eusebio Cecilio Saenz Estebecorena</t>
  </si>
  <si>
    <t>Escuela de Educación Especial (E.E.E.) Nº 502 Dr. René G. Favaloro</t>
  </si>
  <si>
    <t>Escuela Agrotécnica Nº 4205 Concepción Gutiérrez de Unzué</t>
  </si>
  <si>
    <t>Escuela de Educación Secundaria Técnica (E.E.S.T.) Nº 03 Unión Industrial Argentina</t>
  </si>
  <si>
    <t>Escuela de Educación Secundaria Técnica (E.E.S.T.) Nº 01 Fortín de las Mercedes</t>
  </si>
  <si>
    <t>Instituto Escuela de Enfermería Nº 4887 Cruz Roja Argentina - Filial Lanús - DIPREGEP</t>
  </si>
  <si>
    <t xml:space="preserve">Escuela de Educación Especial (E.E.E.) Nº 508 </t>
  </si>
  <si>
    <t>Escuela de Educación Secundaria Técnica (E.E.S.T.) Nº 11 Islas Malvinas</t>
  </si>
  <si>
    <t>Instituto Técnico Nº 4116 La Piedad - Obra Salesiana - DIPREGEP</t>
  </si>
  <si>
    <t xml:space="preserve">Escuela de Educación Especial (E.E.E.) Nº 509 </t>
  </si>
  <si>
    <t xml:space="preserve">Instituto de Educación Superior de Formación Docente y Técnica (I.S.F.D.yT.) Nº 162 </t>
  </si>
  <si>
    <t>Instituto de Educación Superior de Formación Docente y Técnica (I.S.F.D.yT.) Nº 65 Juana Azurduy</t>
  </si>
  <si>
    <t>Escuela de Educación Secundaria Técnica (E.E.S.T.) Nº 01 Almirante Ramón González Fernández</t>
  </si>
  <si>
    <t>Escuela de Educación Secundaria Técnica (E.E.S.T.) Nº 1 Almirante ramón Gonzalés Fernández Anexo</t>
  </si>
  <si>
    <t>Instituto Superior de Formación Docente (I.S.F.D.) Nº 105 Dr Mariano Etchegaray</t>
  </si>
  <si>
    <t>Escuela de Educación Secundaria Técnica (E.E.S.T.) Nº 02 María Eva Duarte</t>
  </si>
  <si>
    <t>Escuela de Educación Secundaria Técnica (E.E.S.T.) Nº 01 Crucero General Belgrano</t>
  </si>
  <si>
    <t>Instituto Superior de Formación Técnica (I.S.F.T.) Nº 171 Gabriela Mistral</t>
  </si>
  <si>
    <t>Escuela de Educación Especial (E.E.E.) Nº 501 Dr. René Favaloro</t>
  </si>
  <si>
    <t>Escuela de Educación Secundaria Técnica (E.E.S.T.) Nº 02 Gendarmería Nacional</t>
  </si>
  <si>
    <t>Escuela Técnica Privada Nº 4708 Instituto Colegio Ott</t>
  </si>
  <si>
    <t>Escuela de Educación Secundaria Técnica (E.E.S.T.) Nº 03 15 de Septiembre</t>
  </si>
  <si>
    <t>Escuela Técnica Privada Nº 4684 Instituto Dr. Juan Segundo Fernandez</t>
  </si>
  <si>
    <t>Escuela de Educación Secundaria Técnica (E.E.S.T.) Nº 04 República de Bolivia</t>
  </si>
  <si>
    <t>Escuela Técnica Privada Nº 4705 Centro de Estudios Sociales y Tecnologicos</t>
  </si>
  <si>
    <t>Escuela Técnica Privada Nº 4690 Colegio Leonardo Da Vinci</t>
  </si>
  <si>
    <t>Escuela de Educación Especial (E.E.E.) Nº 528 Colegio Parroquial Juan XXIII</t>
  </si>
  <si>
    <t>Instituto Superior de Formación Docente (I.S.F.D.) Nº 52 Maestro Francisco Isauro Arancibia de San Isidro</t>
  </si>
  <si>
    <t>Instituto Superior Nº 4709 Escuela de Enfermeria Instituto Cruz Roja Argentina</t>
  </si>
  <si>
    <t>Escuela de Educación Secundaria Técnica (E.E.S.T.) Nº 08 Jorge Newbery</t>
  </si>
  <si>
    <t>Escuela Técnica Privada de Fábrica Nº 5232 Astillero Río Santiago</t>
  </si>
  <si>
    <t>Centro de Formación Laboral Nº 502 Sta. María Eufracia Pelletier</t>
  </si>
  <si>
    <t>Escuela de Educación Especial (E.E.E.) Nº 512 Lucia Piccoli</t>
  </si>
  <si>
    <t>Escuela de Educación Especial (E.E.E.) Nº 501 Rosario Vera Peñaloza</t>
  </si>
  <si>
    <t xml:space="preserve">Escuela de Educación Especial (E.E.E.) Nº 516 </t>
  </si>
  <si>
    <t>Escuela de Educación Especial (E.E.E.) Nº 501 Jhon F Kennedy</t>
  </si>
  <si>
    <t xml:space="preserve">Escuela de Educación Especial (E.E.E.) Nº 541 </t>
  </si>
  <si>
    <t>Escuela de Educación Especial (E.E.E.) Nº 3834 INSTITUTO PSICOPEDAGOGICO SOLES</t>
  </si>
  <si>
    <t>Escuela de Educación Especial (E.E.E.) Nº 502 Maria Luisa Freire de Maineri</t>
  </si>
  <si>
    <t>Escuela de Educación Secundaria Agraria (E.E.S.A.) Nº 1 La Vieja Estación</t>
  </si>
  <si>
    <t>Escuela de Educación Secundaria Técnica (E.E.S.T.) Nº 4181 Juan Bautista Peña - DIPREGEP</t>
  </si>
  <si>
    <t>Escuela de Arte Nº 1 Leopoldo Marechal</t>
  </si>
  <si>
    <t xml:space="preserve">Instituto de Educación Superior de Formación Docente y Técnica (I.S.F.D.yT.) Nº 31 </t>
  </si>
  <si>
    <t xml:space="preserve">Instituto de Educación Superior de Formación Docente y Técnica (I.S.F.D.yT.) Nº 3985 Charles Babbage	</t>
  </si>
  <si>
    <t xml:space="preserve">Escuela de Teatro Nº 4 </t>
  </si>
  <si>
    <t>Instituto de Educación Superior (I.E.S.) Nº 5491 Instituto ParaMed</t>
  </si>
  <si>
    <t>Instituto Superior de Formación Técnica (I.S.F.T.) Nº 180 Localidad Mariano Moreno</t>
  </si>
  <si>
    <t>Instituto Superior de Formación Técnica (I.S.F.T.) Nº 4031 Universitas Estudios Superiores</t>
  </si>
  <si>
    <t>Escuela Técnica Privada Nº 4931 Henry Ford</t>
  </si>
  <si>
    <t>Instituto de Formación Superior Nº 5492 Instituto de Formacion Superior del Hospital Italiano</t>
  </si>
  <si>
    <t xml:space="preserve">Instituto de Educación Superior de Formación Docente y Técnica (I.S.F.D.yT.) Nº 176 </t>
  </si>
  <si>
    <t xml:space="preserve">Instituto Superior de Formación Técnica (I.S.F.T.) Nº 192 </t>
  </si>
  <si>
    <t>Escuela de Educación Especial (E.E.E.) Nº 514 Madre Teresa de Calcuta</t>
  </si>
  <si>
    <t>Instituto de Formación Superior Nº 4142 Instituto Superior Jesus Sacramentado</t>
  </si>
  <si>
    <t xml:space="preserve">Escuela Técnica Privada Nº 4996 Escuela de Enfermería de la Cruz Roja Argentina Filial Vicente Lopez	</t>
  </si>
  <si>
    <t>Escuela Técnica Privada Nº 4524 Alemana - DIPREGEP</t>
  </si>
  <si>
    <t>Escuela Técnica Privada Nº 4512 Instituto Agustina Bermejo</t>
  </si>
  <si>
    <t>Instituto Superior de Formación Técnica (I.S.F.T.) Nº 177 Instituto Superior de Formación Técnica Nº 177</t>
  </si>
  <si>
    <t xml:space="preserve">Escuela de Educación Secundaria Técnica (E.E.S.T.) Nº 02 Juana Azurduy	</t>
  </si>
  <si>
    <t>Escuela de Educación Secundaria Técnica (E.E.S.T.) Nº 2 Ingeniero Felipe Senillosa</t>
  </si>
  <si>
    <t xml:space="preserve">Escuela de Educación Secundaria Técnica (E.E.S.T.) Nº 2 Ing. Felipe Senillosa - Anexo </t>
  </si>
  <si>
    <t>Escuela de Educación Secundaria Técnica (E.E.S.T.) Nº 2 Ing. Felipe Senillosa - Anexo Estación Fulton</t>
  </si>
  <si>
    <t xml:space="preserve">Instituto Técnico Nº 4987 María Reina - DIEGEP	</t>
  </si>
  <si>
    <t>Instituto Superior de Formación Docente (I.S.F.D.) Nº 166 Gral. José de San Martín</t>
  </si>
  <si>
    <t>Instituto de Educación Superior de Formación Docente y Técnica (I.S.F.D.yT.) Nº 146 Unidad Académica "María Célica Lagouarde de Sanséau"</t>
  </si>
  <si>
    <t>Instituto de Educación Superior de Formación Docente y Técnica (I.S.F.D.yT.) Nº 152 Domingo Faustino Sarmiento</t>
  </si>
  <si>
    <t xml:space="preserve">Instituto Superior de Formación Técnica (I.S.F.T.) Nº 178 </t>
  </si>
  <si>
    <t>Instituto Superior de Formación Docente (I.S.F.D.) Nº 30 Leonardo Da Vinci</t>
  </si>
  <si>
    <t>Instituto Escuela de Enfermería Nº 5827 Cruz Roja Argetina F. Dominico (Ex 9000)</t>
  </si>
  <si>
    <t>Instituto Superior de Formación Docente (I.S.F.D.) Nº 3923 Pinos de Anchorena</t>
  </si>
  <si>
    <t>Instituto de Educación Superior (I.E.S.) Nº 119 Instituto Gumercinda del Carmen Cassatti</t>
  </si>
  <si>
    <t>Instituto  CENTRO DE FORMACIÓN PROFESIONAL 406</t>
  </si>
  <si>
    <t>Escuela de Educación Especial (E.E.E.) Nº 526 John F. Kennedy</t>
  </si>
  <si>
    <t>Centro de Formación Integral (C.E.I.) Nº 3943 Escuela Modelo de Educación Especial</t>
  </si>
  <si>
    <t>Escuela de Educación Especial (E.E.E.) Nº 3849 ESCUELA ESPECIAL HURLINGHAM</t>
  </si>
  <si>
    <t xml:space="preserve">Escuela Agrotécnica Nº 5004 San Isidro Labrador	</t>
  </si>
  <si>
    <t>Escuela de Artes Visuales Nº 1 Miguel Angel Galgano</t>
  </si>
  <si>
    <t>Escuela de Artes Visuales Nº 1 Emilio Pettoruti</t>
  </si>
  <si>
    <t xml:space="preserve">Escuela de Cerámica Nº 2 </t>
  </si>
  <si>
    <t>Escuela de Arte Nº 1 Escuela de Arte de Berisso</t>
  </si>
  <si>
    <t xml:space="preserve">Escuela de Bellas Artes Nº 1558 Carlos Morel 	</t>
  </si>
  <si>
    <t>Escuela de Educación Especial (E.E.E.) Nº 5339 UN NUEVO HORIZONTE</t>
  </si>
  <si>
    <t>Instituto Técnico Nº 4408 Nuestra Señora de Itatí</t>
  </si>
  <si>
    <t>Escuela de Educación Secundaria Técnica (E.E.S.T.) Nº 9 Héroes de Malvinas</t>
  </si>
  <si>
    <t>Escuela de Educación Secundaria Técnica (E.E.S.T.) Nº 9 ANEXO "HEROES DE MALVINAS"</t>
  </si>
  <si>
    <t>Instituto Nº 4430 Dr. Emilio Lamarca</t>
  </si>
  <si>
    <t>Instituto Nº 5399 Instituto Superior de Psicología Social de Castelar</t>
  </si>
  <si>
    <t>Instituto de Educación Superior (I.E.S.)  Deportea (Ex 9002)</t>
  </si>
  <si>
    <t xml:space="preserve">Instituto Superior de Formación Técnica (I.S.F.T.) Nº 5623 Blaise Pascal (Ex 9000)	</t>
  </si>
  <si>
    <t xml:space="preserve">Instituto Técnico Superior Nº 3366 Juan Jose Passo	</t>
  </si>
  <si>
    <t>Instituto  Centenarios</t>
  </si>
  <si>
    <t>Escuela de Educación Secundaria Técnica (E.E.S.T.) Nº 4180 Monte Grande - DIPREGEP</t>
  </si>
  <si>
    <t xml:space="preserve">Instituto de Educación Superior de Formación Docente y Técnica (I.S.F.D.yT.) Nº 4 Nueve de Julio	</t>
  </si>
  <si>
    <t xml:space="preserve">Escuela de Arte Nº 1 Alcides Biagetti </t>
  </si>
  <si>
    <t>Centro de Formación Laboral Nº 2 Maestro Isauro Arancibia</t>
  </si>
  <si>
    <t>Centro de Formación Laboral Nº 3 Rodolfo J. Walsh</t>
  </si>
  <si>
    <t xml:space="preserve">Centro de Formación Profesional (C.F.P.) Nº 401 Centro de Formación Profesional N°401 </t>
  </si>
  <si>
    <t xml:space="preserve">Centro de Formación Profesional (C.F.P.) Nº 402 </t>
  </si>
  <si>
    <t xml:space="preserve">Centro de Formación Profesional (C.F.P.) Nº 403 Instituto de Perfeccionamiento Aeronáutico </t>
  </si>
  <si>
    <t>Centro de Formación Profesional (C.F.P.) Nº 404 CENTRO DE FORMACIÓN PROFESIONAL 404</t>
  </si>
  <si>
    <t xml:space="preserve">Centro de Formación Profesional (C.F.P.) Nº 401 </t>
  </si>
  <si>
    <t>Centro de Formación Profesional (C.F.P.) Nº 401 Te ayudamos a crecer</t>
  </si>
  <si>
    <t>Centro de Formación Profesional (C.F.P.) Nº 401 Verbo Divino - Anexo N° 1</t>
  </si>
  <si>
    <t>Centro de Formación Laboral Nº 1 Carlos Fiorito</t>
  </si>
  <si>
    <t xml:space="preserve">Centro de Formación Laboral Nº 02 Héctor Antonio Pérez - Wilde </t>
  </si>
  <si>
    <t>Centro de Formación Profesional (C.F.P.) Nº 401 Nicolás Avellaneda</t>
  </si>
  <si>
    <t>Centro de Formación Profesional (C.F.P.) Nº 403 Asociacion Cristiana de Jóvenes</t>
  </si>
  <si>
    <t>Centro de Formación Profesional (C.F.P.) Nº 404 Martín Jose de la Serna</t>
  </si>
  <si>
    <t>Centro de Formación Profesional (C.F.P.) Nº 405 Valentín Fernández</t>
  </si>
  <si>
    <t>Centro de Formación Profesional (C.F.P.) Nº 401 General Manuel Belgrano</t>
  </si>
  <si>
    <t>Centro de Formación Laboral Nº 1 Jesús de Nazareth</t>
  </si>
  <si>
    <t>Centro de Formación Laboral Nº 1 Tte Cnel. Andrés Morel</t>
  </si>
  <si>
    <t xml:space="preserve">Centro de Formación Integral (C.E.I.) Nº 2 </t>
  </si>
  <si>
    <t>Centro de Formación Profesional (C.F.P.) Nº 401 Cabo 1° P/M Prefectura Naval Argentina "Julio O. Benitez"</t>
  </si>
  <si>
    <t>Centro de Formación Profesional (C.F.P.) Nº 401 Anexo Unidad Penitenciaria Bonaerense Nº 4</t>
  </si>
  <si>
    <t>Centro de Formación Profesional (C.F.P.) Nº 402 San José Obrero (ad referendum de aceptación) (ex La Piedad)</t>
  </si>
  <si>
    <t xml:space="preserve">Centro de Formación Profesional (C.F.P.) Nº 403 </t>
  </si>
  <si>
    <t>Centro de Formación Profesional (C.F.P.) Nº 401 Capacitación y Trabajo</t>
  </si>
  <si>
    <t>Centro de Formación Profesional (C.F.P.) Nº 401 Leónidas Anastasi</t>
  </si>
  <si>
    <t>Centro de Formación Profesional (C.F.P.) Nº 401 1° de Mayo</t>
  </si>
  <si>
    <t xml:space="preserve">Centro de Formación Laboral Nº 401 </t>
  </si>
  <si>
    <t xml:space="preserve">Centro de Formación Laboral Nº 1 </t>
  </si>
  <si>
    <t>Centro de Formación Profesional (C.F.P.) Nº 401 CFL 401 Cañuelas</t>
  </si>
  <si>
    <t>Centro de Formación Laboral Nº 401 Arturo Illia</t>
  </si>
  <si>
    <t>Centro de Formación Profesional (C.F.P.) Nº 401 Centro de Formación Laboral N°401</t>
  </si>
  <si>
    <t>Centro de Formación Profesional (C.F.P.) Nº 401 Valentín Fernandez Coria</t>
  </si>
  <si>
    <t>Centro de Formación Profesional (C.F.P.) Nº 401 Ezeiza</t>
  </si>
  <si>
    <t>Centro de Formación Profesional (C.F.P.) Nº 402 Emiliano Emilio Calvo</t>
  </si>
  <si>
    <t>Centro de Formación Profesional (C.F.P.) Nº 402 Taller San José</t>
  </si>
  <si>
    <t>Centro de Formación Profesional (C.F.P.) Nº 401 CENTRO DE FORMACION PROFESIONAL</t>
  </si>
  <si>
    <t>Centro de Formación Laboral Nº 1 Martín Miguel de Güemes</t>
  </si>
  <si>
    <t>Centro de Formación Profesional (C.F.P.) Nº 402 Malvinas Argentinas</t>
  </si>
  <si>
    <t>Centro de Formación Profesional (C.F.P.) Nº 403 René Favaloro</t>
  </si>
  <si>
    <t>Centro de Formación Profesional (C.F.P.) Nº 401 centro de Formacion Profesional N° 401 de General Rodriguez</t>
  </si>
  <si>
    <t>Centro de Formación Laboral Nº 1 Maestro Osvaldo Zarini</t>
  </si>
  <si>
    <t>Centro de Formación Profesional (C.F.P.) Nº 401 Ntra. Sra. De Luján</t>
  </si>
  <si>
    <t>Centro de Formación Profesional (C.F.P.) Nº 401 Silvio Morosini</t>
  </si>
  <si>
    <t>Centro de Formación Profesional (C.F.P.) Nº 401 Padre Osvaldo Catena</t>
  </si>
  <si>
    <t>Centro de Formación Laboral Nº 1 Dra. Carolina Tobar García</t>
  </si>
  <si>
    <t xml:space="preserve">Centro de Formación Laboral Nº 1 Mirta Haydee Lemma </t>
  </si>
  <si>
    <t>Centro de Formación Profesional (C.F.P.) Nº 401 Jesús Obrero</t>
  </si>
  <si>
    <t xml:space="preserve">Escuela de Educación Especial (E.E.E.) Nº 1 </t>
  </si>
  <si>
    <t>Centro de Formación Profesional (C.F.P.) Nº 401 Monseñor Dr. Alejandro Schell</t>
  </si>
  <si>
    <t>Centro de Formación Profesional (C.F.P.) Nº 401 Anexo I Emaus Burzaco. Monseñor Dr. Alejandro Schell</t>
  </si>
  <si>
    <t>Centro de Formación Profesional (C.F.P.) Nº 402 Rene Favaloro</t>
  </si>
  <si>
    <t>Centro de Formación Profesional (C.F.P.) Nº 404 Arturo Jauretche</t>
  </si>
  <si>
    <t>Centro de Formación Profesional (C.F.P.) Nº 402 San Cayetano</t>
  </si>
  <si>
    <t xml:space="preserve">Centro de Formación Laboral  </t>
  </si>
  <si>
    <t xml:space="preserve">Centro de Formación Profesional (C.F.P.) Nº 3011 </t>
  </si>
  <si>
    <t>Centro de Formación Laboral Nº 1 Graciela Chescotta de Castagnet</t>
  </si>
  <si>
    <t>Centro de Formación Laboral Nº 401 Anexo</t>
  </si>
  <si>
    <t>Centro de Formación Profesional (C.F.P.) Nº 401 San Juan Bosco</t>
  </si>
  <si>
    <t xml:space="preserve">Centro de Formación Profesional (C.F.P.) Nº 405 </t>
  </si>
  <si>
    <t xml:space="preserve">Centro de Formación Integral (C.E.I.) Nº 1 </t>
  </si>
  <si>
    <t>Centro de Formación Profesional (C.F.P.) Nº 401 San José</t>
  </si>
  <si>
    <t>Centro de Formación Profesional (C.F.P.) Nº 401 Suboficial Omar Santiago Cisneros</t>
  </si>
  <si>
    <t>Centro de Formación Profesional (C.F.P.) Nº 402 Tomás Paolini</t>
  </si>
  <si>
    <t>Centro de Formación Integral (C.E.I.) Nº 1 Mario Lazaro Bernis</t>
  </si>
  <si>
    <t>Centro de Formación Profesional (C.F.P.) Nº 401 Centro de Formación Profesional N° 401</t>
  </si>
  <si>
    <t>Centro de Formación Profesional (C.F.P.) Nº 401 CENTRO DE FORMACION PROFESIONAL 401 PATAGONES</t>
  </si>
  <si>
    <t>Centro de Formación Profesional (C.F.P.) Nº 401 Anexo</t>
  </si>
  <si>
    <t>Centro de Formación Profesional (C.F.P.) Nº 401 Manuel Belgrano</t>
  </si>
  <si>
    <t xml:space="preserve">Centro de Formación Laboral Nº 1 Héroes de Malvinas	</t>
  </si>
  <si>
    <t xml:space="preserve">Centro de Formación Laboral Nº 01 Anexo José Hernández	</t>
  </si>
  <si>
    <t>Centro de Formación Profesional (C.F.P.) Nº 401 Dr. Julio Maiztegui</t>
  </si>
  <si>
    <t>Centro de Formación Laboral Nº 1 Rosa Voet</t>
  </si>
  <si>
    <t>Centro de Formación Profesional (C.F.P.) Nº 401 René Gerónimo Favaloro</t>
  </si>
  <si>
    <t>Centro de Formación Profesional (C.F.P.) Nº 401 Don Bosco</t>
  </si>
  <si>
    <t>Centro de Formación Profesional (C.F.P.) Nº 402 Fray Luis Beltrán</t>
  </si>
  <si>
    <t>Centro de Formación Profesional (C.F.P.) Nº 403 Tinkunaco</t>
  </si>
  <si>
    <t>Centro de Formación Profesional (C.F.P.) Nº 405 Hector Vassallo</t>
  </si>
  <si>
    <t>Centro de Formación Profesional (C.F.P.) Nº 401 Los Inmigrantes</t>
  </si>
  <si>
    <t>Centro de Formación Profesional (C.F.P.) Nº 401 Atilio Boveri</t>
  </si>
  <si>
    <t>Centro de Formación Profesional (C.F.P.) Nº 401 Ministro Rene Perez</t>
  </si>
  <si>
    <t>Centro de Formación Profesional (C.F.P.) Nº 401 Extension 2010</t>
  </si>
  <si>
    <t>Centro de Formación Profesional (C.F.P.) Nº 401 Saladillo</t>
  </si>
  <si>
    <t>Centro de Formación Integral (C.E.I.) Nº 1 Xul Solar</t>
  </si>
  <si>
    <t>Centro de Formación Laboral Nº 1 CFI N°1 DE SAN ISIDRO</t>
  </si>
  <si>
    <t>Centro de Formación Profesional (C.F.P.) Nº 403 Dionisia López Amado, La gallega de Zona Norte</t>
  </si>
  <si>
    <t>Centro de Formación Laboral Nº 1 Joaquin Manuel del Corazón de Jesus Belgrano</t>
  </si>
  <si>
    <t>Centro de Formación Profesional (C.F.P.) Nº 402  Siderurgia Argentina</t>
  </si>
  <si>
    <t>Centro de Formación Profesional (C.F.P.) Nº 403 Victor Daniel Pallares</t>
  </si>
  <si>
    <t>Centro de Formación Laboral Nº 401 Intendente Farabollini</t>
  </si>
  <si>
    <t xml:space="preserve">Centro de Formación Laboral Nº 2 </t>
  </si>
  <si>
    <t>Centro de Formación Profesional (C.F.P.) Nº 403 Fuerza Aérea Argentina</t>
  </si>
  <si>
    <t>Centro de Formación Laboral Nº 1 Luis Perego</t>
  </si>
  <si>
    <t>Centro de Formación Profesional (C.F.P.) Nº 401 ANEXO</t>
  </si>
  <si>
    <t>Centro de Formación Laboral Nº 401 Carlos Natale</t>
  </si>
  <si>
    <t>Centro de Formación Laboral Nº 401 Centro de Formación Laboral N 401</t>
  </si>
  <si>
    <t>Centro de Formación Profesional (C.F.P.) Nº 401 Mario Ramos</t>
  </si>
  <si>
    <t>Centro de Formación Profesional (C.F.P.) Nº 402 Ing. Ubaldo Santilli</t>
  </si>
  <si>
    <t>Centro de Formación Profesional (C.F.P.) Nº 401 Laura Vicuña</t>
  </si>
  <si>
    <t>Centro de Formación Laboral Nº 1 Rotary Club de Santos Lugares</t>
  </si>
  <si>
    <t>Centro de Formación Profesional (C.F.P.) Nº 401 ITUOM</t>
  </si>
  <si>
    <t>Centro de Formación Profesional (C.F.P.)  Aula Taller Móvil</t>
  </si>
  <si>
    <t>Centro de Formación Profesional (C.F.P.) Nº 402 Ntra. Sra. De Castelmonte</t>
  </si>
  <si>
    <t>Centro de Formación Profesional (C.F.P.) Nº 401 Henderson</t>
  </si>
  <si>
    <t>Centro de Formación Profesional (C.F.P.) Nº 401 Centro de formación Laboral 401</t>
  </si>
  <si>
    <t>Centro de Formación Profesional (C.F.P.) Nº 401 Carlos Idaho Gesell</t>
  </si>
  <si>
    <t>Centro de Formación Laboral Nº 401 Clyde Lidia Olmos</t>
  </si>
  <si>
    <t>Centro de Formación Profesional (C.F.P.) Nº 401 Oscar Emilio Sierra</t>
  </si>
  <si>
    <t>Escuela de Educación Especial (E.E.E.) Nº 3706 "C. I. Alito"</t>
  </si>
  <si>
    <t>Centro de Formación Profesional (C.F.P.) Nº 4350 Escuela de Artes y Oficios Don Orione</t>
  </si>
  <si>
    <t>Centro de Formación Integral (C.E.I.) Nº 3162 Amanecer</t>
  </si>
  <si>
    <t>Centro de Formación Profesional (C.F.P.) Nº 1560 Escuela de Hotelería y Gastronomía</t>
  </si>
  <si>
    <t>Escuela de Artes y Oficios Nº 5138 Monseñor Scalabrini - Obra San Luis Guanella</t>
  </si>
  <si>
    <t>Centro de Formación Profesional (C.F.P.) Nº 401 San Cayetano</t>
  </si>
  <si>
    <t>Centro de Formación Profesional (C.F.P.) Nº 401 Inmigrantes Italianos</t>
  </si>
  <si>
    <t>Centro de Formación Profesional (C.F.P.) Nº 404 San Fransisco de Asís</t>
  </si>
  <si>
    <t>Escuela de Educación Especial (E.E.E.) Nº 6602 JAVIER DURLACH</t>
  </si>
  <si>
    <t>Centro de Formación Laboral Nº 2 Esperanza</t>
  </si>
  <si>
    <t>Centro de Formación Profesional (C.F.P.) Nº 406 Isabell Pallamay</t>
  </si>
  <si>
    <t>Centro de Formación Profesional (C.F.P.) Nº 401 DR Oscar Melillo</t>
  </si>
  <si>
    <t>Centro de Formación Profesional (C.F.P.) Nº 406 Dr. Oscar Andrada</t>
  </si>
  <si>
    <t xml:space="preserve">Centro de Educación Agraria (C.E.A.) Nº 5 </t>
  </si>
  <si>
    <t>Centro de Educación Agraria (C.E.A.) Nº 02 Brandsen</t>
  </si>
  <si>
    <t xml:space="preserve">Centro de Educación Agraria (C.E.A.) Nº 3 </t>
  </si>
  <si>
    <t>Centro de Educación Agraria (C.E.A.) Nº 4 Centro de Educación Agraria</t>
  </si>
  <si>
    <t xml:space="preserve">Centro de Educación Agraria (C.E.A.) Nº 7 </t>
  </si>
  <si>
    <t xml:space="preserve">Centro de Educación Agraria (C.E.A.) Nº 9 </t>
  </si>
  <si>
    <t>Centro de Formación Profesional (C.F.P.) Nº 4296 Escuela de enfermería Florencia Nightingale</t>
  </si>
  <si>
    <t>Escuela de Educación Especial (E.E.E.) Nº 5647 CENTRO INTEGRADO DE DESARROLLO</t>
  </si>
  <si>
    <t>Centro de Formación Profesional (C.F.P.) Nº 404 Santa Teresita</t>
  </si>
  <si>
    <t xml:space="preserve">Instituto Superior Nº 5005 Gumercinda del Carmen Cassatti 	</t>
  </si>
  <si>
    <t>Centro Educativo para la Producción Total (C.E.P.T.) Nº 13 CENTRO EDUCATIVO PARA LA PRODUCCIÓN TOTAL</t>
  </si>
  <si>
    <t xml:space="preserve">Centro Educativo para la Producción Total (C.E.P.T.) Nº 11 </t>
  </si>
  <si>
    <t xml:space="preserve">Centro Educativo para la Producción Total (C.E.P.T.) Nº 15 </t>
  </si>
  <si>
    <t>Centro Educativo para la Producción Total (C.E.P.T.) Nº 14 Magdala</t>
  </si>
  <si>
    <t>Instituto Superior Nº 5517 Instituto Superior Presbitero José Mario Pantaleo</t>
  </si>
  <si>
    <t xml:space="preserve">Centro de Educación Agraria (C.E.A.) Nº 15  </t>
  </si>
  <si>
    <t>Escuela de Educación Secundaria Técnica (E.E.S.T.) Nº 01 Gral. Jose de San Martín</t>
  </si>
  <si>
    <t>Escuela de Educación Secundaria Técnica (E.E.S.T.) Nº 03 Evita</t>
  </si>
  <si>
    <t xml:space="preserve">Instituto Técnico Nº 4080 Emaús </t>
  </si>
  <si>
    <t xml:space="preserve">Centro de Formación Profesional (C.F.P.) Nº 406 </t>
  </si>
  <si>
    <t>Escuela de Educación Secundaria Agraria (E.E.S.A.) Nº 1 Madre Teresa de Calcuta</t>
  </si>
  <si>
    <t>Centro Educativo para la Producción Total (C.E.P.T.) Nº 17 Ireneo Portela</t>
  </si>
  <si>
    <t>Centro Educativo para la Producción Total (C.E.P.T.) Nº 16 Paraje El Arazá Cuartel VII Escuela de Alternancia</t>
  </si>
  <si>
    <t>Centro de Formación Rural (C.F.R.) Nº 5437 Las Margaritas - Con Pedagogía de Alternancia - DIPREGEP</t>
  </si>
  <si>
    <t>Centro Educativo para la Producción Total (C.E.P.T.) Nº 18 Escuela de Alternancia</t>
  </si>
  <si>
    <t xml:space="preserve">Centro Educativo para la Producción Total (C.E.P.T.) Nº 19 </t>
  </si>
  <si>
    <t>Instituto Nº 5774 Madero</t>
  </si>
  <si>
    <t xml:space="preserve">Centro de Formación Profesional (C.F.P.) Nº 4122 San Roque	</t>
  </si>
  <si>
    <t>Instituto Superior de Formación Técnica (I.S.F.T.) Nº 5593 Dr. Ramón Carrillo</t>
  </si>
  <si>
    <t xml:space="preserve">Escuela de Educación Especial (E.E.E.) Nº 5602 </t>
  </si>
  <si>
    <t>Instituto Nº 5835 Instituto IDRA</t>
  </si>
  <si>
    <t xml:space="preserve">Instituto Superior Nº 5844 De Estudios Especializados	</t>
  </si>
  <si>
    <t xml:space="preserve">Instituto Superior  Medico Constituyentes	</t>
  </si>
  <si>
    <t>Instituto Superior Nº 5842 INSTITUTO 20 DE JUNIO</t>
  </si>
  <si>
    <t>Centro de Formación Profesional (C.F.P.) Nº 403 Aldea Jóvenes para la Paz</t>
  </si>
  <si>
    <t>Escuela Técnica Privada Nº 5679 Escuela de Enfermeria Cruz Roja Argentina</t>
  </si>
  <si>
    <t xml:space="preserve">Instituto Superior de Carreras Docentes, Empresariales y de Ciencias del Ambiente y Trabajo -ISDECAT Nº 5900 </t>
  </si>
  <si>
    <t>Escuela Técnica Privada Nº 5876 Instituto Superior de Act. Deportivas (Ex 9000)</t>
  </si>
  <si>
    <t xml:space="preserve">Instituto Superior Nº 6266 De Hotelería, Gastronomía y Turismo "Ángel Salvadori"	</t>
  </si>
  <si>
    <t>Instituto de Educación Superior de Formación Docente y Técnica (I.S.F.D.yT.) Nº 5848 Instituto de Formación y Capacitación U.P.C.N. (Ex 9001)</t>
  </si>
  <si>
    <t xml:space="preserve">Instituto Técnico Superior Nº 5853 Monseñor Jorge Novak	</t>
  </si>
  <si>
    <t>Centro de Formación Profesional (C.F.P.) Nº 406 Hermanas Canossianas</t>
  </si>
  <si>
    <t xml:space="preserve">Centro de Educación Agraria (C.E.A.) Nº 8 </t>
  </si>
  <si>
    <t>Centro Educativo para la Producción Total (C.E.P.T.) Nº 12 Escuela de Alternancia</t>
  </si>
  <si>
    <t xml:space="preserve">Instituto Superior de Formación Técnica (I.S.F.T.) Nº 5875 Andrea Palladio (Ex 9005)	</t>
  </si>
  <si>
    <t>Centro de Formación Profesional (C.F.P.) Nº 5884 Mariano Moreno</t>
  </si>
  <si>
    <t xml:space="preserve">Instituto Superior de Formación Técnica (I.S.F.T.) Nº 6009 Tecnologico Rafael de Aguiar (Ex 9001)	</t>
  </si>
  <si>
    <t xml:space="preserve">Instituto Superior de Formación Técnica (I.S.F.T.) Nº 5954 Regional del Sur 	</t>
  </si>
  <si>
    <t xml:space="preserve">Instituto Superior de Formación Técnica (I.S.F.T.) Nº 130 </t>
  </si>
  <si>
    <t>Instituto Superior de Formación Técnica (I.S.F.T.) Nº 330 Unidad Penitenciaria N° 2 Sierra Chica</t>
  </si>
  <si>
    <t>Centro de Formación Profesional (C.F.P.) Nº 408 Luz y Fuerza Avellaneda</t>
  </si>
  <si>
    <t xml:space="preserve">Centro de Formación Profesional (C.F.P.) Nº 404 </t>
  </si>
  <si>
    <t xml:space="preserve">Escuela de Educación Especial (E.E.E.) Nº 504 Nuestro Encuentro </t>
  </si>
  <si>
    <t>Escuela de Educación Secundaria Agraria (E.E.S.A.) Nº 1 Ancalo</t>
  </si>
  <si>
    <t>Centro de Formación Integral (C.E.I.) Nº 503 Angel de la Guarda</t>
  </si>
  <si>
    <t>Centro Educativo para la Producción Total (C.E.P.T.) Nº 20 Escuela de Alternancia</t>
  </si>
  <si>
    <t>Centro de Educación Agraria (C.E.A.) Nº 1 CEA N° 1</t>
  </si>
  <si>
    <t xml:space="preserve">Centro de Educación Agraria (C.E.A.) Nº 10 </t>
  </si>
  <si>
    <t>Centro de Formación Rural (C.F.R.) Nº 5969 Arturo Figueroa Salas - Con Pedagogía de Alternancia- DIPREGEP</t>
  </si>
  <si>
    <t>Escuela Municipal de Formación Profesional Nº 1 Crucero Gral. Belgrano - DIPREGEP N°7469</t>
  </si>
  <si>
    <t>Escuela Municipal de Formación Profesional Nº 2 Jorge Newbery  N°2</t>
  </si>
  <si>
    <t>Centro de Formación Profesional (C.F.P.) Nº 3 República de Italia</t>
  </si>
  <si>
    <t>Centro de Formación Profesional (C.F.P.) Nº 4 Éxodo Jujeño - DIEGEP N° 7499</t>
  </si>
  <si>
    <t xml:space="preserve">Centro de Formación Profesional (C.F.P.) Nº 5 DIPREGEP N° 7500 </t>
  </si>
  <si>
    <t>Escuela Municipal de Formación Profesional Nº 6 Gregorio Azorín</t>
  </si>
  <si>
    <t>Centro de Formación Profesional (C.F.P.) Nº 7 Gabriela Mistral</t>
  </si>
  <si>
    <t>Escuela Municipal de Formación Profesional Nº 8 María Auxiliadora</t>
  </si>
  <si>
    <t>Escuela Municipal de Formación Profesional Nº 9 Ciencias de la Administración - DIPREGEP N° 7504</t>
  </si>
  <si>
    <t>Centro de Formación Profesional (C.F.P.) Nº 10 EMFP</t>
  </si>
  <si>
    <t>Instituto Superior de Formación Técnica (I.S.F.T.) Nº 135 Ing. Mario Deraldo Michelini</t>
  </si>
  <si>
    <t>Centro de Formación Profesional (C.F.P.) Nº 406 Pedro Callegari</t>
  </si>
  <si>
    <t xml:space="preserve">Instituto Superior de Formación Técnica (I.S.F.T.) Nº 75 </t>
  </si>
  <si>
    <t>Centro de Formación Profesional (C.F.P.) Nº  4012 Instituto Profesional San Pablo</t>
  </si>
  <si>
    <t xml:space="preserve">Instituto de Educación Superior (I.E.S.)  </t>
  </si>
  <si>
    <t>Centro de Formación Profesional (C.F.P.) Nº 7544 Instituto Gastronómico del Sur</t>
  </si>
  <si>
    <t xml:space="preserve">Instituto Superior Nº 6066 De Carreras Paramedicas	</t>
  </si>
  <si>
    <t>Centro de Formación Profesional (C.F.P.) Nº 6494 Malvinas Argentinas</t>
  </si>
  <si>
    <t>Centro de Formación Profesional (C.F.P.) Nº 7323 Municipal de José C. Paz</t>
  </si>
  <si>
    <t>Instituto Superior de Formación Técnica (I.S.F.T.) Nº 6392 "San Miguel Arcangel" - Escuela de Enfermeria</t>
  </si>
  <si>
    <t>Centro de Formación Profesional (C.F.P.) Nº 403 Enrique Zenon Villar</t>
  </si>
  <si>
    <t>Centro de Formación Profesional (C.F.P.) Nº 405 La Cantábrica</t>
  </si>
  <si>
    <t xml:space="preserve">Instituto Técnico Superior Nº 6269 En Salud Fecliba	</t>
  </si>
  <si>
    <t xml:space="preserve">Instituto Superior de Formación Técnica (I.S.F.T.) Nº 6092 Bristol	</t>
  </si>
  <si>
    <t xml:space="preserve">Instituto Superior Nº 6131 Tecnológico Blaise Pascal	</t>
  </si>
  <si>
    <t>Centro de Formación Laboral Nº 404 Sindicato de Empleados de Comercio de Mar del Plata y Zona Atlántica</t>
  </si>
  <si>
    <t>Centro Educativo para la Producción Total (C.E.P.T.) Nº 21 Los Toldos</t>
  </si>
  <si>
    <t xml:space="preserve">Instituto Superior de Formación Técnica (I.S.F.T.) Nº 6355 Tecnológico Olavarria 	</t>
  </si>
  <si>
    <t xml:space="preserve">Centro de Educación Agraria (C.E.A.) Nº 12 </t>
  </si>
  <si>
    <t>Escuela de Educación Agropecuaria Nº 02 INTA - Ing. Fernando Mujica</t>
  </si>
  <si>
    <t>Escuela de Educación Secundaria Agraria (E.E.S.A.) Nº 1 Hijos de Jose de Perugini y Pascualina Morganti</t>
  </si>
  <si>
    <t>Escuela de Educación Especial (E.E.E.) Nº 502 Celia Ausili de Biurrun</t>
  </si>
  <si>
    <t xml:space="preserve">Instituto Superior Nº 6149 Gumercinda del Carmen Casatti	</t>
  </si>
  <si>
    <t xml:space="preserve">Instituto Superior de Formación Técnica (I.S.F.T.) Nº 6169 Argentino de la Empresa	</t>
  </si>
  <si>
    <t xml:space="preserve">Centro de Educación Agraria (C.E.A.) Nº 14 </t>
  </si>
  <si>
    <t>Centro de Formación Profesional (C.F.P.) Nº 6142 Cooperativo Mariano Acosta</t>
  </si>
  <si>
    <t xml:space="preserve">Instituto Superior Nº 6599 Educativo Argentino	</t>
  </si>
  <si>
    <t>Instituto Superior Nº 6246 Instituto Superior de Formación para el Desarrollo Estratégico "CAPACITARE"</t>
  </si>
  <si>
    <t>Centro de Formación Profesional (C.F.P.) Nº 405 CENTRO DE FORMACION LABORAL 405 GERONIMO VENEGAS</t>
  </si>
  <si>
    <t>Centro de Formación Profesional (C.F.P.) Nº 6432 Instituto Educativo Argentino</t>
  </si>
  <si>
    <t xml:space="preserve">Instituto Superior de Formación Técnica (I.S.F.T.) Nº 6221 Eter Mar del Plata	</t>
  </si>
  <si>
    <t>Escuela de Educación Especial (E.E.E.) Nº 505 Dr. Rene Favaloro</t>
  </si>
  <si>
    <t xml:space="preserve">Centro de Formación Profesional (C.F.P.) Nº 407 </t>
  </si>
  <si>
    <t>Centro de Educación Agraria (C.E.A.) Nº 16 Bartolomé Bavio</t>
  </si>
  <si>
    <t>Escuela de Educación Especial (E.E.E.) Nº 6255 Fundar Caminos de Colegio Dianoia SRL</t>
  </si>
  <si>
    <t>Centro de Educación Agraria (C.E.A.) Nº 17 Perito Francisco Moreno</t>
  </si>
  <si>
    <t>Escuela de Educación Secundaria Técnica (E.E.S.T.) Nº 8811 Instituto San Cayetano</t>
  </si>
  <si>
    <t>Centro de Formación Profesional (C.F.P.) Nº 402 San Juan Diego</t>
  </si>
  <si>
    <t>Centro de Formación Profesional (C.F.P.) Nº 6328 Mausi Sebess</t>
  </si>
  <si>
    <t xml:space="preserve">Instituto Superior de Formación Técnica (I.S.F.T.) Nº 6627 Superior de la Bahia	</t>
  </si>
  <si>
    <t xml:space="preserve">Instituto Agrotécnico Nº 0000 Dr. Ramón Santamarína </t>
  </si>
  <si>
    <t xml:space="preserve">Centro de Educación Agraria (C.E.A.) Nº 19 </t>
  </si>
  <si>
    <t>Centro de Formación Profesional (C.F.P.) Nº 404 Heroes de Malvinas</t>
  </si>
  <si>
    <t>Escuela de Educación Secundaria Técnica (E.E.S.T.) Nº 6515 Iganacia Salas de Figueroa</t>
  </si>
  <si>
    <t>Escuela de Educación Secundaria Agraria (E.E.S.A.) Nº 1 Florencio Molina Campos</t>
  </si>
  <si>
    <t>Centro de Formación Profesional (C.F.P.) Nº 402 Padre Antonio Ludemann</t>
  </si>
  <si>
    <t>Escuela de Educación Secundaria Técnica (E.E.S.T.) Nº 6605 Fundación Fangio</t>
  </si>
  <si>
    <t>Escuela de Educación Secundaria Técnica (E.E.S.T.) Nº 02 Luis Federico Leloir</t>
  </si>
  <si>
    <t>Escuela de Educación Especial (E.E.E.) Nº 504 Manuel Chaparro</t>
  </si>
  <si>
    <t>Centro de Formación Profesional (C.F.P.) Nº 406 Brigadier Gral. Don Juan Manuel de Rosas</t>
  </si>
  <si>
    <t>Centro de Formación Laboral Nº 1 San Juan Bosco</t>
  </si>
  <si>
    <t>Centro de Formación Profesional (C.F.P.) Nº 402 General Belgrano</t>
  </si>
  <si>
    <t>Instituto  ESCUELA DE EDUCACIÓN SECUNDARIA ORIENTADA 21</t>
  </si>
  <si>
    <t xml:space="preserve">Instituto  Escuela de Educación Secundaria Orientada N 6 </t>
  </si>
  <si>
    <t>Instituto  ESCUELA DE EDUCACIÓN SECUNDARIA ORIENTADA 10</t>
  </si>
  <si>
    <t>Escuela de Educación Secundaria Técnica (E.E.S.T.) Nº 3 Victor Mercante</t>
  </si>
  <si>
    <t>Instituto  ESCUELA DE EDUCACIÓN SECUNDARIA ORIENTADA 22</t>
  </si>
  <si>
    <t xml:space="preserve">Centro de Formación Profesional (C.F.P.) Nº 408 </t>
  </si>
  <si>
    <t xml:space="preserve">Instituto de Educación Superior de Formación Docente y Técnica (I.S.F.D.yT.) Nº 140 </t>
  </si>
  <si>
    <t xml:space="preserve">Instituto Superior Nº 6621 Ezequiel Martinez Estrada	</t>
  </si>
  <si>
    <t>Escuela de Educación Secundaria Agraria (E.E.S.A.) Nº 1 General José de San Martín</t>
  </si>
  <si>
    <t>Escuela de Educación Secundaria Técnica (E.E.S.T.) Nº 04 Prof. Ricardo Alberto Lopez</t>
  </si>
  <si>
    <t>Instituto  ESCUELA DE EDUCACIÓN SECUNDARIA ORIENTADA 23</t>
  </si>
  <si>
    <t>Centro de Formación Profesional (C.F.P.) Nº 409 Asociación Cristiana de Jóvenes</t>
  </si>
  <si>
    <t xml:space="preserve">Centro de Formación Profesional (C.F.P.) Nº 407 Centro de Formción Laboral No. 407 </t>
  </si>
  <si>
    <t xml:space="preserve">Centro de Educación Agraria (C.E.A.) Nº 18 </t>
  </si>
  <si>
    <t xml:space="preserve">Instituto Superior de Formación Técnica (I.S.F.T.) Nº 151 </t>
  </si>
  <si>
    <t xml:space="preserve">Centro de Educación Agraria (C.E.A.) Nº 20 </t>
  </si>
  <si>
    <t>Centro de Formación Profesional (C.F.P.) Nº 401 Juana Azurduy</t>
  </si>
  <si>
    <t>Centro de Formación Profesional (C.F.P.) Nº 403 Saúl Ubaldini</t>
  </si>
  <si>
    <t>Centro de Formación Profesional (C.F.P.) Nº 7474 Argentino de Gastronomía</t>
  </si>
  <si>
    <t>Centro de Formación Profesional (C.F.P.) Nº 7546 OTT</t>
  </si>
  <si>
    <t>Escuela de Educación Secundaria Agraria (E.E.S.A.) Nº 1 Tierra de Inmigrantes</t>
  </si>
  <si>
    <t>Instituto  ESCUELA DE EDUCACIÓN SECUNDARIA ORIENTADA 94</t>
  </si>
  <si>
    <t>Instituto  ESCUELA DE EDUCACIÓN SECUNDARIA ORIENTADA 47</t>
  </si>
  <si>
    <t>Centro de Formación Profesional (C.F.P.) Nº 407 22 de Abril</t>
  </si>
  <si>
    <t>Centro de Formación Laboral Nº 405 Segundo Bienvenido Palma</t>
  </si>
  <si>
    <t>Centro de Formación Laboral Nº 405 ANEXO 3051 Vicente López</t>
  </si>
  <si>
    <t xml:space="preserve">Escuela de Educación Especial (E.E.E.) Nº 519 </t>
  </si>
  <si>
    <t xml:space="preserve">Centro Educativo para la Producción Total (C.E.P.T.) Nº 22 </t>
  </si>
  <si>
    <t>Instituto de Educación Superior de Formación Docente y Técnica (I.S.F.D.yT.) Nº 6400 INSTITUTO SUPERIOR DEL SUDESTE</t>
  </si>
  <si>
    <t>Escuela de Educación Secundaria Agraria (E.E.S.A.) Nº 1 ARGENTINO DANES</t>
  </si>
  <si>
    <t xml:space="preserve">Escuela de Educación Secundaria Técnica (E.E.S.T.) Nº 6763 Colegio Monseñor Tomas J Solari </t>
  </si>
  <si>
    <t>Escuela de Educación Secundaria Técnica (E.E.S.T.) Nº 1 Parada Robles</t>
  </si>
  <si>
    <t xml:space="preserve">Centro de Formación Profesional (C.F.P.) Nº 411 </t>
  </si>
  <si>
    <t>Centro de Formación Laboral Nº 410 Cro. Omar Aníbal Núñez</t>
  </si>
  <si>
    <t xml:space="preserve">Centro de Formación Profesional (C.F.P.) Nº 402 Centro de Formación Profesional </t>
  </si>
  <si>
    <t>Instituto Tecnológico Nº 7571 Instituto Tecnológico de Motores</t>
  </si>
  <si>
    <t>Instituto Superior de Formación Técnica (I.S.F.T.) Nº 193 Astillero Río Santiago</t>
  </si>
  <si>
    <t xml:space="preserve">Centro de Formación Profesional (C.F.P.) Nº 413 </t>
  </si>
  <si>
    <t xml:space="preserve">Instituto Superior de Formación Técnica (I.S.F.T.) Nº 6389 Escuela Municipal de Enfermería Evita </t>
  </si>
  <si>
    <t xml:space="preserve">Centro de Formación Profesional (C.F.P.) Nº 402 Eva Duarte de Perón </t>
  </si>
  <si>
    <t>Centro de Formación Profesional (C.F.P.) Nº 401 Saúl Ubaldini</t>
  </si>
  <si>
    <t>Centro de Formación Profesional (C.F.P.) Nº 402 José Ignacio Rucci</t>
  </si>
  <si>
    <t>Centro de Formación Profesional (C.F.P.) Nº 402 Dr. Jorge Barracchia</t>
  </si>
  <si>
    <t xml:space="preserve">Centro de Formación Laboral Nº 404 Barrio La Cava	</t>
  </si>
  <si>
    <t>Centro de Formación Profesional (C.F.P.) Nº 401 Centro de Formación Laboral 401 CGT - Ituzaingó</t>
  </si>
  <si>
    <t>Instituto  ESCUELA DE EDUCACIÓN SECUNDARIA ORIENTADA 33</t>
  </si>
  <si>
    <t xml:space="preserve">Escuela de Educación Secundaria Técnica (E.E.S.T.) Nº 13 </t>
  </si>
  <si>
    <t>Centro de Formación Profesional (C.F.P.) Nº 7342 Leonardo Da Vinci</t>
  </si>
  <si>
    <t xml:space="preserve">Centro de Educación Agraria (C.E.A.) Nº 23 </t>
  </si>
  <si>
    <t xml:space="preserve">Instituto Superior de Formación Técnica (I.S.F.T.) Nº 6594 Tecnológico Municipal de Jose C. Paz	</t>
  </si>
  <si>
    <t>Centro de Formación Profesional (C.F.P.) Nº 405 Simón Bolivar</t>
  </si>
  <si>
    <t>Centro de Formación Profesional (C.F.P.) Nº 405 Centro de Formción laboral 405 Simon Bolivar</t>
  </si>
  <si>
    <t>Centro de Educación Agraria (C.E.A.) Nº 22 Centro de Educación Agraria Nº 22</t>
  </si>
  <si>
    <t>Centro de Formación Profesional (C.F.P.) Nº 402 Nuestra Señora de las Islas</t>
  </si>
  <si>
    <t>Escuela de Educación Secundaria Técnica (E.E.S.T.) Nº 01 René G. Favaloro</t>
  </si>
  <si>
    <t xml:space="preserve">Centro de Formación Profesional (C.F.P.) Nº 403 CRET - CGT </t>
  </si>
  <si>
    <t xml:space="preserve">Instituto Superior de Formación Técnica (I.S.F.T.) Nº 194 </t>
  </si>
  <si>
    <t>Centro de Formación Profesional (C.F.P.) Nº 7345 Foto Escuela Vicente Viola</t>
  </si>
  <si>
    <t>Instituto de Educación Superior de Formación Docente y Técnica (I.S.F.D.yT.) Nº 6581 Instituto Superior Innovaciones Pedagógicas Siglo XXI</t>
  </si>
  <si>
    <t>Centro de Formación Profesional (C.F.P.) Nº 408 Unidad Penitenciaria N°15 Batán</t>
  </si>
  <si>
    <t>Centro de Formación Profesional (C.F.P.) Nº 410 Carmen Vazquez</t>
  </si>
  <si>
    <t>Centro de Formación Profesional (C.F.P.) Nº 6601 Prof. Carmen G. L. Barreiro Aguirre</t>
  </si>
  <si>
    <t>Instituto de Educación Superior de Formación Docente y Técnica (I.S.F.D.yT.) Nº 6616 SUETRA</t>
  </si>
  <si>
    <t xml:space="preserve">Instituto Superior de Formación Técnica (I.S.F.T.) Nº 7645 Educativo Argentina	</t>
  </si>
  <si>
    <t>Escuela Municipal de Formación Profesional Nº 3 Escuela de Gastronomía - DIPREGEP N° 7387</t>
  </si>
  <si>
    <t>Centro de Formación Profesional (C.F.P.) Nº 2 CENTRO MUNICIPAL DE FORMACION PROFESIONAL Nº 2 Manuel Belgrano</t>
  </si>
  <si>
    <t>Centro de Formación Profesional (C.F.P.) Nº 6537 Para el estudio de alimentos y bebidas</t>
  </si>
  <si>
    <t>Centro de Formación Profesional (C.F.P.) Nº 6537 Para el estudio de Alimentos y Bebidas</t>
  </si>
  <si>
    <t>Centro de Formación Profesional (C.F.P.) Nº 7611 Dardo Rocha</t>
  </si>
  <si>
    <t>Escuela de Educación Secundaria Técnica (E.E.S.T.) Nº 8 Ejército de Los Andes</t>
  </si>
  <si>
    <t xml:space="preserve">Instituto Superior Nº 6571 Instituto Superior de Estudios Lomas de Zamora </t>
  </si>
  <si>
    <t xml:space="preserve">Instituto Superior de Formación Técnica (I.S.F.T.) Nº 7394 Dr. Pierre Fauchard	</t>
  </si>
  <si>
    <t>Centro Educativo para la Producción Total (C.E.P.T.) Nº 26 La Limpia Escuela de Alternancia</t>
  </si>
  <si>
    <t>Centro de Formación Profesional (C.F.P.) Nº 7388 Ricardo Rojas</t>
  </si>
  <si>
    <t>Centro Educativo para la Producción Total (C.E.P.T.) Nº 30 17 de Agosto</t>
  </si>
  <si>
    <t xml:space="preserve">Centro Educativo para la Producción Total (C.E.P.T.) Nº 27 </t>
  </si>
  <si>
    <t>Centro Educativo para la Producción Total (C.E.P.T.) Nº 23 C.E.P.T. N° 23</t>
  </si>
  <si>
    <t>Centro de Formación Profesional (C.F.P.) Nº 415 Sergio Osvaldo Cirese</t>
  </si>
  <si>
    <t>Centro de Formación Profesional (C.F.P.) Nº 403 Carlos Alberto Moreno</t>
  </si>
  <si>
    <t>Centro de Formación Profesional (C.F.P.) Nº 411 Anexo Hurlingham</t>
  </si>
  <si>
    <t>Centro de Formación Profesional (C.F.P.) Nº 403 Maria Elvira Motto</t>
  </si>
  <si>
    <t>Centro de Formación Profesional (C.F.P.) Nº 402 TRABAJADORES DE ASTARSA</t>
  </si>
  <si>
    <t>Centro de Formación Profesional (C.F.P.) Nº 406 Germán Abdala</t>
  </si>
  <si>
    <t>Centro Educativo para la Producción Total (C.E.P.T.) Nº 31 Pablo Acosta</t>
  </si>
  <si>
    <t>Centro Educativo para la Producción Total (C.E.P.T.) Nº 28 La Unión</t>
  </si>
  <si>
    <t>Centro Educativo para la Producción Total (C.E.P.T.) Nº 32 Diego Gaynor</t>
  </si>
  <si>
    <t>Centro de Formación Profesional (C.F.P.) Nº 7524 Gato Dumas</t>
  </si>
  <si>
    <t>Centro de Formación Profesional (C.F.P.) Nº 410 Manuel Belgrano</t>
  </si>
  <si>
    <t>Escuela de Educación Especial (E.E.E.) Nº 503 America Latina</t>
  </si>
  <si>
    <t>Centro de Formación Profesional (C.F.P.) Nº 402 Islas San Fernando</t>
  </si>
  <si>
    <t xml:space="preserve">Centro Educativo para la Producción Total (C.E.P.T.) Nº 34 </t>
  </si>
  <si>
    <t>Centro de Formación Laboral Nº 404 SIN NOMBRE</t>
  </si>
  <si>
    <t>Centro Educativo para la Producción Total (C.E.P.T.) Nº 33 El Deslinde</t>
  </si>
  <si>
    <t>Instituto Superior de Formación Técnica (I.S.F.T.) Nº 6198 Cruz Roja Argentina - Filial Gral. Rodriguez DIPREGEP N° 6198</t>
  </si>
  <si>
    <t>Centro de Formación Laboral Nº 1 Profesor Hector Reynaldo Haagen</t>
  </si>
  <si>
    <t>Centro de Formación Laboral Nº 402 Amilcar García José luis Meretta (Sindicato de Luz y Fuerza)</t>
  </si>
  <si>
    <t xml:space="preserve">Escuela de Educación Secundaria Agraria (E.E.S.A.) Nº 2 </t>
  </si>
  <si>
    <t>Centro de Formación Profesional (C.F.P.) Nº 415 Veintiseis de Septiembre</t>
  </si>
  <si>
    <t xml:space="preserve">Centro de Educación Agraria (C.E.A.) Nº 24 </t>
  </si>
  <si>
    <t>Centro de Formación Profesional (C.F.P.) Nº 402 Primero de mayo</t>
  </si>
  <si>
    <t>Instituto de Educación Superior de Formación Docente y Técnica (I.S.F.D.yT.) Nº 7636 Dr. Pedro Goyena</t>
  </si>
  <si>
    <t>Instituto Nº 5125 Politécnico</t>
  </si>
  <si>
    <t>Instituto Superior Nº 6085 Instituto Superior de Arte y Creatividad de Pilar</t>
  </si>
  <si>
    <t>Centro de Formación Profesional (C.F.P.) Nº 7542 IPAC</t>
  </si>
  <si>
    <t xml:space="preserve">Centro de Formación Profesional (C.F.P.) Nº 7522 </t>
  </si>
  <si>
    <t>Instituto Técnico Superior Nº 7665 Instituto Municipal de Educación Superior "Maestra Pascuala Cueto"</t>
  </si>
  <si>
    <t>Centro de Formación Profesional (C.F.P.) Nº 8086 C.F.P. Municipal Paula Albarracín</t>
  </si>
  <si>
    <t>Centro de Formación Profesional (C.F.P.) Nº 7462 CAI Educativa Zárate</t>
  </si>
  <si>
    <t>Centro de Formación Profesional (C.F.P.) Nº 7544 Instituto Gastronómico del Sud</t>
  </si>
  <si>
    <t xml:space="preserve">Instituto Superior Nº 7993 Del Colegio de Gestores Lomas de Zamora	</t>
  </si>
  <si>
    <t xml:space="preserve">Instituto Superior de Formación Técnica (I.S.F.T.) Nº 8093 Paramedico	</t>
  </si>
  <si>
    <t>Instituto de Educación Superior (I.E.S.) Nº 7983 Instituto Terciario de la Salud</t>
  </si>
  <si>
    <t>Centro de Formación Profesional (C.F.P.) Nº 7644 Blas Pascal</t>
  </si>
  <si>
    <t>Instituto Superior de Formación Técnica (I.S.F.T.) Nº 6388 Escuela Municipal de Enfermería e Instrumentación Quirúrgica María Eva Duarte de Perón - DIPREGEP</t>
  </si>
  <si>
    <t>Centro de Formación Profesional (C.F.P.) Nº 403 Arturo Jauretche</t>
  </si>
  <si>
    <t>Instituto Superior de Formación Técnica (I.S.F.T.) Nº 7543 Escuela Municipal de Enfermería -DIEGEP</t>
  </si>
  <si>
    <t>Centro de Formación Profesional (C.F.P.) Nº 404 Presidente Juan Domingo Perón</t>
  </si>
  <si>
    <t xml:space="preserve">Centro de Educación Agraria (C.E.A.) Nº 25 </t>
  </si>
  <si>
    <t xml:space="preserve">Centro de Formación Profesional (C.F.P.) Nº 419 </t>
  </si>
  <si>
    <t>Centro de Formación Profesional (C.F.P.) Nº 401 Agustín Tosco</t>
  </si>
  <si>
    <t>Escuela de Educación Secundaria Técnica (E.E.S.T.) Nº 1 Nikola Tesla</t>
  </si>
  <si>
    <t>Centro de Formación Profesional (C.F.P.) Nº 403 José Ignacio Rucci</t>
  </si>
  <si>
    <t xml:space="preserve">Centro de Formación Profesional (C.F.P.) Nº 417 </t>
  </si>
  <si>
    <t>Centro de Formación Laboral Nº 403 Centro de Formación Laboral</t>
  </si>
  <si>
    <t>Instituto de Educación Superior de Formación Docente y Técnica (I.S.F.D.yT.) Nº 7578 Instituto Municipal de Cerámica de Avellaneda</t>
  </si>
  <si>
    <t>Centro de Formación Profesional (C.F.P.) Nº 401 Héroes de Malvinas</t>
  </si>
  <si>
    <t>Centro de Formación Profesional (C.F.P.) Nº 414 Presidente Néstor Kirchner</t>
  </si>
  <si>
    <t>Centro de Formación Profesional (C.F.P.) Nº 402 AMET</t>
  </si>
  <si>
    <t>Centro de Formación Profesional (C.F.P.) Nº 406 Anexo Santa Lucia</t>
  </si>
  <si>
    <t xml:space="preserve">Escuela de Educación Secundaria Técnica (E.E.S.T.) Nº 6 </t>
  </si>
  <si>
    <t>Centro de Formación Profesional (C.F.P.) Nº 408 Walter Quiñones</t>
  </si>
  <si>
    <t xml:space="preserve">Centro de Formación Laboral Nº 3 </t>
  </si>
  <si>
    <t xml:space="preserve">Centro de Formación Laboral Nº 420 </t>
  </si>
  <si>
    <t xml:space="preserve">Escuela de Educación Secundaria Técnica (E.E.S.T.) Nº 2 </t>
  </si>
  <si>
    <t xml:space="preserve">Centro de Educación Agraria (C.E.A.) Nº 27 </t>
  </si>
  <si>
    <t>Centro de Formación Profesional (C.F.P.) Nº 413 Arturo Gillig</t>
  </si>
  <si>
    <t>Centro de Formación Laboral Nº 413 ANEXO 3131</t>
  </si>
  <si>
    <t>Centro de Formación Profesional (C.F.P.) Nº 404 Florencio Varela</t>
  </si>
  <si>
    <t xml:space="preserve">Instituto Superior de Formación Técnica (I.S.F.T.) Nº 6387 Municipal de Arte Fotográfico y Técnicas Audiovisuales de la Municipalidad de Avellaneda	</t>
  </si>
  <si>
    <t xml:space="preserve">Centro de Formación Profesional (C.F.P.) Nº 421 </t>
  </si>
  <si>
    <t>Instituto de Educación Técnica Nº 8187 Platense de Arte Culinario EPAC</t>
  </si>
  <si>
    <t xml:space="preserve">Instituto Superior de Formación Técnica (I.S.F.T.) Nº 8066 San Pedro	</t>
  </si>
  <si>
    <t>Escuela de Educación Secundaria Técnica (E.E.S.T.) Nº 7726 Florencio Ameghino</t>
  </si>
  <si>
    <t>Centro de Formación Profesional (C.F.P.) Nº 8146 Salud y Vida</t>
  </si>
  <si>
    <t>Centro de Formación Profesional (C.F.P.) Nº 7540 Municipal N°1</t>
  </si>
  <si>
    <t>Centro de Formación Profesional (C.F.P.) Nº 8116 OHM</t>
  </si>
  <si>
    <t>Centro de Formación Laboral Nº 418 CFL 418 UPSRA - LA PLATA</t>
  </si>
  <si>
    <t>Centro de Formación Profesional (C.F.P.) Nº 412 Fernando Moccia</t>
  </si>
  <si>
    <t>Centro de Formación Profesional (C.F.P.) Nº 7507 I.G.A. Instituto Gastronómico Argentino</t>
  </si>
  <si>
    <t>Centro de Formación Profesional (C.F.P.) Nº 7523 Educativa Campana</t>
  </si>
  <si>
    <t>Instituto Superior Nº 6005 Juan Vucetich</t>
  </si>
  <si>
    <t>Centro de Formación Profesional (C.F.P.) Nº 6364 Padre Mario Leonfanti</t>
  </si>
  <si>
    <t xml:space="preserve">Instituto Nº 6010 Centro de Altos Estudios de Especializaciones Policiales </t>
  </si>
  <si>
    <t>Centro de Formación Profesional (C.F.P.) Nº 401 Rivadavia</t>
  </si>
  <si>
    <t xml:space="preserve">Centro de Formación Profesional (C.F.P.) Nº 409 </t>
  </si>
  <si>
    <t>Centro de Formación Profesional (C.F.P.) Nº 423 René Favaloro</t>
  </si>
  <si>
    <t>Centro de Formación Profesional (C.F.P.) Nº 402 General Madariaga</t>
  </si>
  <si>
    <t>Escuela Tecnológica  "Ing. Carlos Giúdici"</t>
  </si>
  <si>
    <t>Centro Educativo para la Producción Total (C.E.P.T.) Nº 29 Roberto Payró Escuela de Alternancia</t>
  </si>
  <si>
    <t>Centro de Formación Profesional (C.F.P.) Nº 422 U.R.G.A.R.A</t>
  </si>
  <si>
    <t>Instituto Superior de Formación Técnica (I.S.F.T.) Nº 6001 Inspector General Baltasar Armando Iramain</t>
  </si>
  <si>
    <t xml:space="preserve">Centro de Formación Laboral Nº 403 </t>
  </si>
  <si>
    <t>Escuela de Educación Secundaria Técnica (E.E.S.T.) Nº 5 Dr Oscar Melillo</t>
  </si>
  <si>
    <t>Centro de Formación Profesional (C.F.P.) Nº 404 Tigre</t>
  </si>
  <si>
    <t>Centro de Formación Integral (C.E.I.) Nº 7745 LA CASA DE HELEN</t>
  </si>
  <si>
    <t>Centro de Formación Profesional (C.F.P.) Nº 416 José Ignacio Ricci</t>
  </si>
  <si>
    <t>Instituto Superior de Formación Técnica (I.S.F.T.) Nº 195 Dr. Oscar Melillo</t>
  </si>
  <si>
    <t>Instituto Superior de Formación Técnica (I.S.F.T.) Nº 6012 Escuela Superior de Formación en Salud</t>
  </si>
  <si>
    <t>Instituto Superior de Formación Técnica (I.S.F.T.) Nº 6012 Escuela Superior de Formación en Salud - Anexo Hospital de Agudos José Penna</t>
  </si>
  <si>
    <t>Instituto Superior de Formación Técnica (I.S.F.T.) Nº 6012 Escuela Superior de Formación en Salud - Anexo Higa Dr. Diego Paroissien</t>
  </si>
  <si>
    <t>Instituto Superior de Formación Técnica (I.S.F.T.) Nº 6012 Escuela Superior de Formación en Salud - Anexo Hospital Sor María Ludovica</t>
  </si>
  <si>
    <t>Instituto Superior de Formación Técnica (I.S.F.T.) Nº 6012 Extensión Escuela de Formación de Salud-H.I.G.A Pedro Fiorito de Avellaneda</t>
  </si>
  <si>
    <t>Instituto Superior de Formación Técnica (I.S.F.T.) Nº 6012 Escuela Superior de Formación en Salud- Anexo Hospital Zonal General de Agudos Mi pueblo Florencio Varela</t>
  </si>
  <si>
    <t>Instituto Superior de Formación Técnica (I.S.F.T.) Nº 6012 Escuela Superior de Formación en Salud - Anexo Hospital General de Agudos Simplemente Evita</t>
  </si>
  <si>
    <t>Instituto Superior de Formación Técnica (I.S.F.T.) Nº 6012 Escuela Superior de Formación en Salud - Anexo Hospital de Agudos Evita</t>
  </si>
  <si>
    <t>Instituto Superior de Formación Técnica (I.S.F.T.) Nº 6012 Escuela Superior de Formación en Salud -Anexo Hospital Don Victorio Tetamanti</t>
  </si>
  <si>
    <t>Instituto Superior de Formación Técnica (I.S.F.T.) Nº 6012 Escuela Superior de Formación en Salud -Anexo Hospital Mariano y Luciano de la Vega</t>
  </si>
  <si>
    <t>Instituto Superior de Formación Técnica (I.S.F.T.) Nº 6012 Escuela Superior de Formación en Salud - Anexo Hospital Interzonal Gral de Agudos Eva Perón</t>
  </si>
  <si>
    <t>Instituto Superior de Formación Técnica (I.S.F.T.) Nº 6012 Escuela Superior de Formación en Salud - Anexo Hospital HIGA Profesor Dr. Luis Guemes</t>
  </si>
  <si>
    <t>Instituto Superior de Formación Técnica (I.S.F.T.) Nº 6012 Escuela Superior de Formación en Salud - Anexo Hospital ZGA Dr. Carlos Bocalandro</t>
  </si>
  <si>
    <t>Escuela de Educación Agropecuaria Nº 1 Marcos Paz</t>
  </si>
  <si>
    <t>Centro de Formación Profesional (C.F.P.) Nº 7804 Gerontológico</t>
  </si>
  <si>
    <t>Instituto Superior de Formación Técnica (I.S.F.T.) Nº 6013 I.O.M.A.</t>
  </si>
  <si>
    <t xml:space="preserve">Instituto Superior de Formación Técnica (I.S.F.T.) Nº 6011 </t>
  </si>
  <si>
    <t>Centro de Formación Laboral Nº 405 U.O.M</t>
  </si>
  <si>
    <t>Centro Educativo para la Producción Total (C.E.P.T.) Nº 36 La Barrancosa</t>
  </si>
  <si>
    <t>Instituto Tecnológico Nº 8000 Unión Obrera Metalúrgica</t>
  </si>
  <si>
    <t>Centro de Formación Profesional (C.F.P.) Nº 8187 CFP Plantense de Arte Culinario</t>
  </si>
  <si>
    <t xml:space="preserve">Escuela de Educación Secundaria Agraria (E.E.S.A.) Nº 8115 </t>
  </si>
  <si>
    <t>Instituto Superior de Formación Técnica (I.S.F.T.) Nº 8068 A.M.E.M.T.</t>
  </si>
  <si>
    <t>Instituto de Educación Superior (I.E.S.) Nº 8201 Instituto Superior Biomédico</t>
  </si>
  <si>
    <t xml:space="preserve">Instituto de Educación Superior de Formación Docente y Técnica (I.S.F.D.yT.) Nº 8375 Del Bicentenario	</t>
  </si>
  <si>
    <t>Instituto Superior de Formación Técnica (I.S.F.T.) Nº 198 Guillermo Enrique Hudson</t>
  </si>
  <si>
    <t xml:space="preserve">Centro de Formación Laboral Nº 414 </t>
  </si>
  <si>
    <t xml:space="preserve">Centro de Formación Laboral Nº 414 Anexo I	</t>
  </si>
  <si>
    <t xml:space="preserve">Instituto Superior de Formación Técnica (I.S.F.T.) Nº 201 </t>
  </si>
  <si>
    <t xml:space="preserve">Instituto Técnico Superior Nº 8167 Del Bicentenario del Pilar	</t>
  </si>
  <si>
    <t>Centro de Formación Profesional (C.F.P.) Nº 8274 Centro de Estudio Culinarios (CEC)</t>
  </si>
  <si>
    <t xml:space="preserve">Instituto Técnico Superior Nº 8212 En Imágenes Médicas	</t>
  </si>
  <si>
    <t>Instituto Superior de Formación Docente (I.S.F.D.) Nº 8034 Instituto Superior Municipal de Formación Docente y Técnica 8034</t>
  </si>
  <si>
    <t>Centro de Formación Profesional (C.F.P.) Nº 410 Felipe Vallese</t>
  </si>
  <si>
    <t>Centro Educativo para la Producción Total (C.E.P.T.) Nº 35 CEPT N°35</t>
  </si>
  <si>
    <t xml:space="preserve">Instituto Superior de Formación Técnica (I.S.F.T.) Nº 202 </t>
  </si>
  <si>
    <t>Instituto Superior de Formación Técnica (I.S.F.T.) Nº 203 Instituto Superior de Formación Técnica n° 203</t>
  </si>
  <si>
    <t>Instituto  ESCUELA DE EDUCACIÓN SECUNDARIA ORIENTADA 11</t>
  </si>
  <si>
    <t>Centro de Formación Profesional (C.F.P.) Nº 402 Centro Formación Profesional Nº402 - Zárate</t>
  </si>
  <si>
    <t xml:space="preserve">Centro de Formación Laboral Nº 409 </t>
  </si>
  <si>
    <t>Centro de Formación Profesional (C.F.P.) Nº 411 Instituto tecnológico BELTRAN</t>
  </si>
  <si>
    <t>Centro de Formación Profesional (C.F.P.) Nº 402 Fray Luis Beltrán UOM</t>
  </si>
  <si>
    <t>Centro de Formación Profesional (C.F.P.) Nº 407 Hernán de Soria</t>
  </si>
  <si>
    <t xml:space="preserve">Centro de Educación Agraria (C.E.A.) Nº 28 </t>
  </si>
  <si>
    <t xml:space="preserve">Centro de Educación Agraria (C.E.A.) Nº 26 </t>
  </si>
  <si>
    <t>Centro de Educación Agraria (C.E.A.) Nº 26 extension General Lavalle</t>
  </si>
  <si>
    <t>Instituto Superior de Formación Técnica (I.S.F.T.) Nº 200 Latinoamérica Libre</t>
  </si>
  <si>
    <t xml:space="preserve">Centro Educativo para la Producción Total (C.E.P.T.) Nº 37 </t>
  </si>
  <si>
    <t>Centro de Formación Profesional (C.F.P.) Nº 415 Valentín Barrios</t>
  </si>
  <si>
    <t xml:space="preserve">Instituto Superior de Formación Técnica (I.S.F.T.) Nº 199 </t>
  </si>
  <si>
    <t>Instituto Superior de Formación Técnica (I.S.F.T.) Nº 199 Anexo 3199</t>
  </si>
  <si>
    <t xml:space="preserve">Centro de Formación Profesional (C.F.P.) Nº 425 </t>
  </si>
  <si>
    <t>Instituto Superior de Formación Técnica (I.S.F.T.) Nº 197 Instituto Superior de Formación Técnica N° 197</t>
  </si>
  <si>
    <t>Instituto Superior de Formación Técnica (I.S.F.T.) Nº 3971 Anexo Ezeiza ISFT 197 de Avellaneda</t>
  </si>
  <si>
    <t>Instituto Superior de Formación Técnica (I.S.F.T.) Nº 196 Facundo Quiroga</t>
  </si>
  <si>
    <t>Centro de Formación Laboral Nº 406 San José Obrero</t>
  </si>
  <si>
    <t>Centro de Formación Profesional (C.F.P.) Nº 407 M.I.J.D</t>
  </si>
  <si>
    <t>Centro de Formación Profesional (C.F.P.) Nº 417 Compañera Irma Laciar Carrica</t>
  </si>
  <si>
    <t xml:space="preserve">Instituto Superior de Formación Técnica (I.S.F.T.) Nº 206 </t>
  </si>
  <si>
    <t>Centro de Formación Profesional (C.F.P.) Nº 418 Barrio Mi Esperanza</t>
  </si>
  <si>
    <t>Centro de Formación Profesional (C.F.P.) Nº 440 Sede de Aula Taller Móvil</t>
  </si>
  <si>
    <t>Centro de Formación Profesional (C.F.P.) Nº 440 Aula Taller Móvil N° 29 Informática</t>
  </si>
  <si>
    <t>Centro de Formación Profesional (C.F.P.) Nº 440 Aula Talle Móvil N° 68 Instalaciones Domiciliarias</t>
  </si>
  <si>
    <t>Centro de Formación Profesional (C.F.P.) Nº 440 Aula Talle Móvil N° 71 Genérica</t>
  </si>
  <si>
    <t>Centro de Formación Profesional (C.F.P.) Nº 440 Aula Talle Móvil N° 24 Instalaciones Domiciliarias</t>
  </si>
  <si>
    <t>Centro de Formación Profesional (C.F.P.) Nº 440 Aula Talle Móvil N° 97 Soldadura</t>
  </si>
  <si>
    <t>Centro de Formación Profesional (C.F.P.) Nº 440 Aula Taller Móvil N° 117 Refrigeración y Climatización</t>
  </si>
  <si>
    <t xml:space="preserve">Centro de Formación Profesional (C.F.P.) Nº 440 Aula Taller Móvil N° 113 Energías Renovables  </t>
  </si>
  <si>
    <t>Centro de Formación Profesional (C.F.P.) Nº 440 Aula Taller Móvil Energías Renovables</t>
  </si>
  <si>
    <t>Centro de Formación Profesional (C.F.P.) Nº 440 Aula Taller Móvil Automatización Industrial</t>
  </si>
  <si>
    <t>Centro de Formación Profesional (C.F.P.) Nº 440 Aula Taller Móvil Biotecnología Vegetal</t>
  </si>
  <si>
    <t>Centro de Formación Profesional (C.F.P.) Nº 440 Aula Taller Móvil Genérica</t>
  </si>
  <si>
    <t>Escuela Tecnológica  Werner Von Siemens</t>
  </si>
  <si>
    <t xml:space="preserve">Escuela de Educación Secundaria Técnica (E.E.S.T.) Nº 3 </t>
  </si>
  <si>
    <t>Centro de Formación Laboral Nº 411 Nelida Chiquin</t>
  </si>
  <si>
    <t>Escuela de Educación Secundaria Técnica (E.E.S.T.) Nº 2 Dr. René Favaloro</t>
  </si>
  <si>
    <t>Escuela de Educación Secundaria Técnica (E.E.S.T.) Nº 3 Roberto Arlt</t>
  </si>
  <si>
    <t>Centro de Formación Profesional (C.F.P.) Nº 424 Juan Manuel De Rosas</t>
  </si>
  <si>
    <t xml:space="preserve">Instituto de Educación Superior de Formación Docente y Técnica (I.S.F.D.yT.) Nº 8331 </t>
  </si>
  <si>
    <t>Instituto Superior de Formación Técnica (I.S.F.T.) Nº 8204 Blas Pascal</t>
  </si>
  <si>
    <t>Escuela de Educación Agropecuaria Nº 8301 Didascalio Santa Teresa del Niño Jesús</t>
  </si>
  <si>
    <t>Centro de Formación Profesional (C.F.P.)  Escuela de Gastronomía de Morón</t>
  </si>
  <si>
    <t>Instituto de Educación Superior (I.E.S.) Nº 8484 Instituto Superior de Salud y Educación Pedro Luro</t>
  </si>
  <si>
    <t>Instituto Técnico Superior Nº 8373 INSTITUTO DEL BICENTENARIO CAMPANA</t>
  </si>
  <si>
    <t>Instituto Superior de Formación Técnica (I.S.F.T.)  Timoteo Ruiz Diaz</t>
  </si>
  <si>
    <t>Centro de Formación Profesional (C.F.P.) Nº 404 F.E.S Fundación de Est. Sanitaristas</t>
  </si>
  <si>
    <t xml:space="preserve">Escuela de Educación Secundaria Técnica (E.E.S.T.)  </t>
  </si>
  <si>
    <t xml:space="preserve">Escuela de Educación Secundaria Técnica (E.E.S.T.)  UNDAV	</t>
  </si>
  <si>
    <t>Escuela de Educación Secundaria Técnica (E.E.S.T.)  Escuela Secundaria Técnica UNSAM</t>
  </si>
  <si>
    <t xml:space="preserve">Instituto Superior de Formación Técnica (I.S.F.T.) Nº 204 </t>
  </si>
  <si>
    <t>Centro de Formación Laboral  Centro de Capacitacion Cultura y Deporte - UNCPBA</t>
  </si>
  <si>
    <t>Instituto Superior Nº 0000 AMIT</t>
  </si>
  <si>
    <t>Centro de Formación Profesional (C.F.P.) Nº 8297 Leicester</t>
  </si>
  <si>
    <t xml:space="preserve">Centro de Formación Profesional (C.F.P.) Nº 426 </t>
  </si>
  <si>
    <t xml:space="preserve">Centro de Educación Agraria (C.E.A.) Nº 29 </t>
  </si>
  <si>
    <t>Instituto de Educación Superior de Formación Docente y Técnica (I.S.F.D.yT.) Nº 8364 Santo Tomas de Olavarria</t>
  </si>
  <si>
    <t>Escuela de Educación Secundaria Técnica (E.E.S.T.) Nº 1 Escuela de Educación Secundaria Técnica N°1</t>
  </si>
  <si>
    <t xml:space="preserve">Instituto Técnico Nº 6014 De Formación y Capacitación de las Unidades de Policía de Prevención Local 	</t>
  </si>
  <si>
    <t xml:space="preserve">Escuela de Educación Secundaria Técnica (E.E.S.T.) Nº 001 </t>
  </si>
  <si>
    <t>Escuela de Educación Secundaria Técnica (E.E.S.T.) Nº 2 Generala  Juana Azurduy</t>
  </si>
  <si>
    <t xml:space="preserve">Centro de Formación Laboral Nº 402 </t>
  </si>
  <si>
    <t xml:space="preserve">Escuela de Educación Secundaria Técnica (E.E.S.T.)  Universidad Nacional de General Sarmiento	</t>
  </si>
  <si>
    <t>Centro de Formación Profesional (C.F.P.) Nº 416 Dr. Norberto Centeno</t>
  </si>
  <si>
    <t>Centro de Formación Laboral Nº 3161 ANEXO Dr. NORBERTO CENTENO</t>
  </si>
  <si>
    <t>Centro de Formación Profesional (C.F.P.) Nº 404 Enrique Mosconi</t>
  </si>
  <si>
    <t>Centro de Formación Profesional (C.F.P.) Nº 8396 Sistema Tecnológico y Desarrollo Humano (SISTEDH)</t>
  </si>
  <si>
    <t>Centro de Formación Profesional (C.F.P.) Nº 423 Manos de Nazareth</t>
  </si>
  <si>
    <t>Centro de Formación Profesional (C.F.P.) Nº N° 423- ANEXO 1 Anexo 1 (3231)</t>
  </si>
  <si>
    <t>Centro de Formación Profesional (C.F.P.) Nº 401 Fundación Encuentro Regional</t>
  </si>
  <si>
    <t xml:space="preserve">Instituto de Educación Superior de Formación Docente y Técnica (I.S.F.D.yT.)  PRAXIS </t>
  </si>
  <si>
    <t xml:space="preserve">Instituto de Educación Superior de Formación Docente y Técnica (I.S.F.D.yT.) Nº 164 </t>
  </si>
  <si>
    <t>Centro de Formación Profesional (C.F.P.) Nº 8267 Goüt</t>
  </si>
  <si>
    <t xml:space="preserve">Centro de Formación Profesional (C.F.P.) Nº 427 </t>
  </si>
  <si>
    <t xml:space="preserve">Instituto de Educación Superior de Formación Docente y Técnica (I.S.F.D.yT.) Nº 211 </t>
  </si>
  <si>
    <t xml:space="preserve">Instituto de Educación Superior de Formación Docente y Técnica (I.S.F.D.yT.) Nº 210 </t>
  </si>
  <si>
    <t xml:space="preserve">Instituto de Educación Superior de Formación Docente y Técnica (I.S.F.D.yT.) Nº 8242 San Luis </t>
  </si>
  <si>
    <t xml:space="preserve">Instituto Superior Nº 213 De Formación Docente y Técnica	</t>
  </si>
  <si>
    <t>Instituto de Educación Superior de Formación Docente y Técnica (I.S.F.D.yT.) Nº 213 Anexo 3131 - Balcarce</t>
  </si>
  <si>
    <t>Instituto de Educación Superior de Formación Docente y Técnica (I.S.F.D.yT.) Nº 213 Anexo 3132- Mar del Plata</t>
  </si>
  <si>
    <t>Instituto de Educación Superior de Formación Docente y Técnica (I.S.F.D.yT.) Nº 213 Anexo 3133- Pinamar</t>
  </si>
  <si>
    <t>Centro de Formación Profesional (C.F.P.) Nº 403 Fray Luis Beltrán</t>
  </si>
  <si>
    <t xml:space="preserve">Centro de Educación Agraria (C.E.A.) Nº 30 </t>
  </si>
  <si>
    <t>Centro de Formación Profesional (C.F.P.) Nº 428 Luis Horacio Campos</t>
  </si>
  <si>
    <t xml:space="preserve">Centro de Formación Profesional (C.F.P.) Nº 429 </t>
  </si>
  <si>
    <t>Instituto Técnico Superior Nº 0 Instituto Superior Técnico para la Producción Total</t>
  </si>
  <si>
    <t>Centro de Formación Profesional (C.F.P.) Nº 8281 C.F.P. Hno. Pedro Enría</t>
  </si>
  <si>
    <t xml:space="preserve">Instituto Superior de Formación Técnica (I.S.F.T.) Nº 217 </t>
  </si>
  <si>
    <t xml:space="preserve">Centro de Educación Agraria (C.E.A.) Nº 31 </t>
  </si>
  <si>
    <t>Centro de Formación Profesional (C.F.P.) Nº 425 Nuestra Señora de Luján</t>
  </si>
  <si>
    <t>Centro de Formación Profesional (C.F.P.) Nº 425 ANEXO 3251</t>
  </si>
  <si>
    <t xml:space="preserve">Centro de Formación Profesional (C.F.P.) Nº 407 El Ladrillero </t>
  </si>
  <si>
    <t xml:space="preserve">Centro de Formación Profesional (C.F.P.) Nº 412 </t>
  </si>
  <si>
    <t xml:space="preserve">Centro de Formación Laboral Nº 406 </t>
  </si>
  <si>
    <t xml:space="preserve">Centro de Educación Agraria (C.E.A.) Nº 32 </t>
  </si>
  <si>
    <t>Centro de Formación Profesional (C.F.P.) Nº 432 Centro de Formación Laboral 432</t>
  </si>
  <si>
    <t xml:space="preserve">Centro de Educación Agraria (C.E.A.) Nº 33 </t>
  </si>
  <si>
    <t>Centro de Formación Profesional (C.F.P.) Nº 408 San Romero de América</t>
  </si>
  <si>
    <t>Centro de Formación Profesional (C.F.P.) Nº 408 UOM Bahía Blanca</t>
  </si>
  <si>
    <t>Instituto de Educación Superior de Formación Docente y Técnica (I.S.F.D.yT.) Nº 215 Manuel Belgrano</t>
  </si>
  <si>
    <t xml:space="preserve">Instituto Superior de Formación Técnica (I.S.F.T.) Nº 220 </t>
  </si>
  <si>
    <t xml:space="preserve">Instituto Superior de Formación Técnica (I.S.F.T.) Nº 214 </t>
  </si>
  <si>
    <t xml:space="preserve">Instituto de Educación Superior de Formación Docente y Técnica (I.S.F.D.yT.) Nº 212 </t>
  </si>
  <si>
    <t xml:space="preserve">Instituto de Educación Superior de Formación Docente y Técnica (I.S.F.D.yT.) Nº 218 </t>
  </si>
  <si>
    <t xml:space="preserve">Centro de Formación Integral (C.E.I.) Nº 01 Centro de Producción y Educación Artistico Cultural	</t>
  </si>
  <si>
    <t xml:space="preserve">Instituto de Educación Superior de Formación Docente y Técnica (I.S.F.D.yT.) Nº 8253 San Agustin </t>
  </si>
  <si>
    <t xml:space="preserve">Escuela de Educación Secundaria Técnica (E.E.S.T.) Nº 8318 Colegio Secundario Técnico María de Guadalupe </t>
  </si>
  <si>
    <t>Centro de Formación Profesional (C.F.P.) Nº 410 FATERyH</t>
  </si>
  <si>
    <t xml:space="preserve">Centro de Formación Laboral Nº 405 </t>
  </si>
  <si>
    <t xml:space="preserve">Centro de Formación Profesional (C.F.P.) Nº 433 </t>
  </si>
  <si>
    <t xml:space="preserve">Centro de Formación Profesional (C.F.P.) Nº 435 </t>
  </si>
  <si>
    <t xml:space="preserve">Instituto Superior de Formación Técnica (I.S.F.T.) Nº 3901 </t>
  </si>
  <si>
    <t xml:space="preserve">Instituto Superior de Formación Técnica (I.S.F.T.) Nº 221 </t>
  </si>
  <si>
    <t>Instituto de Educación Superior de Formación Docente y Técnica (I.S.F.D.yT.) Nº 8688 PINOS DE ANCHORENA VICENTE LÓPEZ</t>
  </si>
  <si>
    <t>Centro de Formación Integral (C.E.I.) Nº 8705 CFI SOLES</t>
  </si>
  <si>
    <t>Instituto Superior Nº 8708 INSTITUTO SUPERIOR ACONTECER</t>
  </si>
  <si>
    <t>Instituto Superior Nº 8693 Establecimiento Profesional de la Salud</t>
  </si>
  <si>
    <t xml:space="preserve">Escuela de Educación Secundaria Técnica (E.E.S.T.) Nº 3061 - ANEXO </t>
  </si>
  <si>
    <t xml:space="preserve">Centro de Formación Profesional (C.F.P.) Nº 418 Puerto Mar del Plata	</t>
  </si>
  <si>
    <t>Centro de Formación Profesional (C.F.P.) Nº 401 C.F.P N°401 PUNTA INDIO</t>
  </si>
  <si>
    <t>Centro de Formación Profesional (C.F.P.) Nº 401 Centro de Formación Profesional N°401- Lezama</t>
  </si>
  <si>
    <t xml:space="preserve">Instituto Superior de Formación Técnica (I.S.F.T.) Nº 222 </t>
  </si>
  <si>
    <t>Instituto Superior de Formación Técnica (I.S.F.T.) Nº 226 isft 226</t>
  </si>
  <si>
    <t xml:space="preserve">Instituto Superior de Formación Técnica (I.S.F.T.) Nº 230 Unión Ferroviaria	</t>
  </si>
  <si>
    <t>Instituto Superior de Formación Técnica (I.S.F.T.) Nº 223 Instituto Superior de Formación Técnica N° 223</t>
  </si>
  <si>
    <t xml:space="preserve">Instituto Superior de Formación Técnica (I.S.F.T.) Nº 225 </t>
  </si>
  <si>
    <t>Centro de Formación Profesional (C.F.P.) Nº 404 Adolph Kolping</t>
  </si>
  <si>
    <t xml:space="preserve">Instituto Superior de Formación Técnica (I.S.F.T.) Nº 232 </t>
  </si>
  <si>
    <t xml:space="preserve">Instituto Superior de Formación Técnica (I.S.F.T.) Nº 234 </t>
  </si>
  <si>
    <t>Instituto Superior Nº 8719 IFSA (Investigacion y Formacion de Salud)</t>
  </si>
  <si>
    <t>Instituto de Educación Superior de Formación Docente y Técnica (I.S.F.D.yT.) Nº 8740 INSTITUTO SUPERIOR DE CIENCIAS MEDICAS</t>
  </si>
  <si>
    <t>Escuela de Educación Media (E.E.M.)  Escuela Secundaria Politécnica de la Universidad Nacional de Moreno</t>
  </si>
  <si>
    <t xml:space="preserve">Instituto de Educación Superior de Formación Docente y Técnica (I.S.F.D.yT.) Nº 236 </t>
  </si>
  <si>
    <t xml:space="preserve">Instituto de Educación Superior de Formación Docente y Técnica (I.S.F.D.yT.) Nº 237 </t>
  </si>
  <si>
    <t>Centro de Formación Laboral Nº 404 Homero Tolo Arce</t>
  </si>
  <si>
    <t>Centro de Formación Profesional (C.F.P.) Nº 8732 Taller Escuela de Automovilismo</t>
  </si>
  <si>
    <t>Centro de Educación Agraria (C.E.A.) Nº 34 Centro de Educación Agraria N° 34</t>
  </si>
  <si>
    <t>Centro de Formación Laboral Nº 407 CFL 407 EN HIDROCARBUROS DE CAMPANA</t>
  </si>
  <si>
    <t>Centro de Formación Laboral Nº 410 Centro de Formación Laboral 410</t>
  </si>
  <si>
    <t xml:space="preserve">Centro de Formación Laboral Nº 411 </t>
  </si>
  <si>
    <t>Centro de Formación Laboral Nº 413 Bernalesa</t>
  </si>
  <si>
    <t>Centro de Formación Laboral Nº 408 CFL del las telecomunicaciones</t>
  </si>
  <si>
    <t>Centro de Formación Profesional (C.F.P.) Nº 428 San José</t>
  </si>
  <si>
    <t>Centro de Formación Profesional (C.F.P.) Nº 430 San Pedro</t>
  </si>
  <si>
    <t>Instituto Superior de Formación Técnica (I.S.F.T.) Nº 240 Instituto Superior de Formación Técnica N° 240 de La Matanza (FATLyF)</t>
  </si>
  <si>
    <t xml:space="preserve">Instituto de Educación Superior de Formación Docente y Técnica (I.S.F.D.yT.) Nº 239 </t>
  </si>
  <si>
    <t>Centro de Formación Profesional (C.F.P.) Nº 429 Virgen de la Guardia</t>
  </si>
  <si>
    <t>Instituto Superior de Formación Técnica (I.S.F.T.) Nº 238 I.S.F.T.N°238</t>
  </si>
  <si>
    <t xml:space="preserve">Instituto de Educación Superior de Formación Docente y Técnica (I.S.F.D.yT.) Nº 242 </t>
  </si>
  <si>
    <t>Escuela de Suboficiales del Ejército  Sargento Cabral</t>
  </si>
  <si>
    <t>Instituto  Nacional de Aviación I.N.A.C.  C.I.A.T.A.</t>
  </si>
  <si>
    <t>Escuela de Agricultura y Ganadería  Ingeniero Agrónomo Adolfo J. Zabala</t>
  </si>
  <si>
    <t xml:space="preserve">Escuela de Suboficiales de la Armada  </t>
  </si>
  <si>
    <t>Escuela de Agricultura y Ganadería  María Cruz y Manuel L. Inchausti</t>
  </si>
  <si>
    <t xml:space="preserve">Centro Educativo  </t>
  </si>
  <si>
    <t>Escuela para Jóvenes y Adultos Nº 36 La Viñita</t>
  </si>
  <si>
    <t>Instituto de Educación Superior (I.E.S.)  De Arte y Comunicación</t>
  </si>
  <si>
    <t>Escuela de Educación Especial (E.E.E.) Nº 31 Luisa María Sesin</t>
  </si>
  <si>
    <t>Escuela de Educación Especial (E.E.E.) Nº 10 Bicentenario de la Patria</t>
  </si>
  <si>
    <t>Escuela para Jóvenes y Adultos Nº 43 Dr. Julio Herrera</t>
  </si>
  <si>
    <t>Escuela Provincial de Minería Nº 29 Dr. Bernardo Houssay</t>
  </si>
  <si>
    <t xml:space="preserve">Escuela Provincial de Educación Técnica (E.P.E.T.) Nº 6 Maestro Mariano Fernando Pieri </t>
  </si>
  <si>
    <t xml:space="preserve">Escuela para Jóvenes y Adultos Nº 38 </t>
  </si>
  <si>
    <t>Colegio Polimodal Nº 63 San Luis Gonzaga</t>
  </si>
  <si>
    <t xml:space="preserve">Escuela Provincial de Educación Técnica (E.P.E.T.) Nº 07 Ingeniero José Alsina Alcobert </t>
  </si>
  <si>
    <t>Instituto de Educación Superior (I.E.S.)  General José de San Martín</t>
  </si>
  <si>
    <t>Colegio Polimodal Nº 24 Colegio Polimodal N° 24</t>
  </si>
  <si>
    <t>Escuela Nacional de Educación Técnica (E.N.E.T.) Nº 01 Profesor Vicente García Aguilera</t>
  </si>
  <si>
    <t>Escuela para Jóvenes y Adultos Nº 27 María Elsa Camisay de Gutierrez</t>
  </si>
  <si>
    <t>Instituto de Educación Superior (I.E.S.)  Recreo</t>
  </si>
  <si>
    <t>Escuela de Educación Especial (E.E.E.) Nº 9 Fray Mamerto Esquiú</t>
  </si>
  <si>
    <t xml:space="preserve">Escuela para Jóvenes y Adultos Nº 59 </t>
  </si>
  <si>
    <t>Escuela de Educación Especial (E.E.E.) Nº 3 Amor y Esperanza</t>
  </si>
  <si>
    <t>Escuela de Educación Especial (E.E.E.) Nº 11 Nuestra Señora de Fátima</t>
  </si>
  <si>
    <t>Instituto de Educación Superior (I.E.S.)  de Tinogasta</t>
  </si>
  <si>
    <t>Instituto de Educación Superior (I.E.S.)  Andalgalá</t>
  </si>
  <si>
    <t>Escuela Agrotécnica Nº 33 Ciudad de Tinogasta</t>
  </si>
  <si>
    <t>Escuela Provincial de Educación Técnica (E.P.E.T.) Nº 5 Santa María</t>
  </si>
  <si>
    <t>Escuela Provincial de Educación Técnica (E.P.E.T.) Nº 3 Telésforo Chanampa</t>
  </si>
  <si>
    <t xml:space="preserve">Centro de Formación Profesional (C.F.P.) Nº 03 </t>
  </si>
  <si>
    <t>Escuela Agroganadera  Fray Vicente Alcaraz</t>
  </si>
  <si>
    <t>Escuela para Jóvenes y Adultos Nº 30 General José de San Martín</t>
  </si>
  <si>
    <t xml:space="preserve">Escuela para Jóvenes y Adultos Nº 28 </t>
  </si>
  <si>
    <t>Escuela para Jóvenes y Adultos Nº 40 San Cayetano</t>
  </si>
  <si>
    <t>Escuela de Educación Especial (E.E.E.) Nº 8 Quiero Ser Feliz</t>
  </si>
  <si>
    <t>Instituto de Educación Superior (I.E.S.) Nº 32 Belén</t>
  </si>
  <si>
    <t xml:space="preserve">Escuela para Jóvenes y Adultos Nº 44 </t>
  </si>
  <si>
    <t>Escuela para Jóvenes y Adultos Nº 48 Pbro. Ramón R. Olmos</t>
  </si>
  <si>
    <t>Escuela para Jóvenes y Adultos Nº 61 San Cayetano</t>
  </si>
  <si>
    <t xml:space="preserve">Escuela para Jóvenes y Adultos Nº 01 </t>
  </si>
  <si>
    <t>Escuela para Jóvenes y Adultos Nº 64 Gobernador Juan Manuel Salas</t>
  </si>
  <si>
    <t xml:space="preserve">Escuela para Jóvenes y Adultos Nº 50 </t>
  </si>
  <si>
    <t xml:space="preserve">Escuela para Jóvenes y Adultos Nº 26 </t>
  </si>
  <si>
    <t>Escuela para Jóvenes y Adultos Nº 35 Escuela Primaria EDJA Nº 35</t>
  </si>
  <si>
    <t>Instituto de Educación Superior (I.E.S.)  Santa Rosa</t>
  </si>
  <si>
    <t>Instituto de Educación Superior (I.E.S.)  Sebastián Alejandro Corpacci</t>
  </si>
  <si>
    <t>Instituto de Educación Superior (I.E.S.)  SEBASTIAN ALEJANDRO CORPACCI - EXTENSION AULICA MIRAFLORES</t>
  </si>
  <si>
    <t>Instituto de Educación Superior (I.E.S.)  Sebastián Alejandro Corpacci-Anexo Huillapima</t>
  </si>
  <si>
    <t xml:space="preserve">Escuela Provincial de Educación Técnica (E.P.E.T.) Nº 2 </t>
  </si>
  <si>
    <t xml:space="preserve">Escuela para Jóvenes y Adultos Nº 52 </t>
  </si>
  <si>
    <t xml:space="preserve">Escuela Provincial de Educación Técnica (E.P.E.T.) Nº 1 </t>
  </si>
  <si>
    <t xml:space="preserve">Centro Educativo de Nivel Secundario Nº 189 </t>
  </si>
  <si>
    <t xml:space="preserve">Escuela para Jóvenes y Adultos Nº 51 </t>
  </si>
  <si>
    <t xml:space="preserve">Escuela Agrotécnica  Escuela Agrotécnica Nueva Coneta	</t>
  </si>
  <si>
    <t>Escuela de Educación Especial (E.E.E.) Nº 1 Virgen del Valle</t>
  </si>
  <si>
    <t>Escuela para Jóvenes y Adultos Nº 24 Virgen del Valle</t>
  </si>
  <si>
    <t>Escuela de Educación Especial (E.E.E.) Nº 4 San José</t>
  </si>
  <si>
    <t xml:space="preserve">Escuela para Jóvenes y Adultos Nº 228 </t>
  </si>
  <si>
    <t>Escuela Agrotécnica  Huaco</t>
  </si>
  <si>
    <t xml:space="preserve">Escuela para Jóvenes y Adultos Nº 27 </t>
  </si>
  <si>
    <t xml:space="preserve">Escuela para Jóvenes y Adultos Nº 3 </t>
  </si>
  <si>
    <t>Escuela de Educación Especial (E.E.E.) Nº 7 San Francisco de Asís</t>
  </si>
  <si>
    <t xml:space="preserve">Escuela para Jóvenes y Adultos Nº 02 </t>
  </si>
  <si>
    <t>Escuela Agrotécnica  Escuela Agrotécnica Alijilán</t>
  </si>
  <si>
    <t>Instituto de Educación Superior (I.E.S.)  Localidad Saujil</t>
  </si>
  <si>
    <t>Escuela Provincial de Educación Técnica (E.P.E.T.) Nº 4 Dr. Federico Schickendantz</t>
  </si>
  <si>
    <t>Instituto de Educación Superior (I.E.S.) Nº 02 Juan Manuel Chavarría</t>
  </si>
  <si>
    <t>Escuela Provincial de Educación Técnica (E.P.E.T.) Nº 13 General José de San Martín</t>
  </si>
  <si>
    <t>Centro Educativo de Nivel Secundario Nº 20 Almirante Guillermo Brown</t>
  </si>
  <si>
    <t xml:space="preserve">Escuela para Jóvenes y Adultos Nº 74 </t>
  </si>
  <si>
    <t xml:space="preserve">Escuela de Educación Especial (E.E.E.) Nº 34 </t>
  </si>
  <si>
    <t xml:space="preserve">Escuela para Jóvenes y Adultos Nº 12 </t>
  </si>
  <si>
    <t xml:space="preserve">Escuela para Jóvenes y Adultos Nº 32 </t>
  </si>
  <si>
    <t xml:space="preserve">Escuela para Jóvenes y Adultos Nº 75 </t>
  </si>
  <si>
    <t xml:space="preserve">Misión de Cultura Rural y Doméstica Nº 71 </t>
  </si>
  <si>
    <t>Centro de Educación Agrícola (C.E.A.)  Centro de Educación Agrícola</t>
  </si>
  <si>
    <t>Centro Educativo  Universidad Popular de Catamarca - Regímenes Especiales</t>
  </si>
  <si>
    <t xml:space="preserve">Misión de Cultura Rural y Doméstica Nº 02 </t>
  </si>
  <si>
    <t>Instituto de Educación Superior (I.E.S.) Nº 54 Santa María</t>
  </si>
  <si>
    <t>Instituto de Educación Superior (I.E.S.) Nº 1 Clara J. Armstrong</t>
  </si>
  <si>
    <t>Instituto de Educación Superior (I.E.S.)  Gobernador José Cubas</t>
  </si>
  <si>
    <t>Escuela para Jóvenes y Adultos Nº 21 República de Venezuela</t>
  </si>
  <si>
    <t xml:space="preserve">Escuela para Jóvenes y Adultos Nº 04 </t>
  </si>
  <si>
    <t xml:space="preserve">Escuela para Jóvenes y Adultos Nº 25 </t>
  </si>
  <si>
    <t xml:space="preserve">Escuela para Jóvenes y Adultos Nº 37 </t>
  </si>
  <si>
    <t xml:space="preserve">Escuela para Jóvenes y Adultos Nº 39 </t>
  </si>
  <si>
    <t>Instituto de Educación Superior (I.E.S.)  Estanislao Maldones</t>
  </si>
  <si>
    <t xml:space="preserve">Escuela para Jóvenes y Adultos Nº 48 </t>
  </si>
  <si>
    <t xml:space="preserve">Escuela para Jóvenes y Adultos Nº 46 </t>
  </si>
  <si>
    <t>Escuela para Jóvenes y Adultos Nº 47 San Jorge</t>
  </si>
  <si>
    <t xml:space="preserve">Escuela para Jóvenes y Adultos Nº 42 </t>
  </si>
  <si>
    <t>Escuela para Jóvenes y Adultos Nº 41 Escuela Primaria EDJA N° 41</t>
  </si>
  <si>
    <t xml:space="preserve">Escuela para Jóvenes y Adultos Nº 34 </t>
  </si>
  <si>
    <t xml:space="preserve">Escuela para Jóvenes y Adultos Nº 11 </t>
  </si>
  <si>
    <t>Escuela para Jóvenes y Adultos Nº 05 Luís Leopoldo Franco</t>
  </si>
  <si>
    <t>Escuela para Jóvenes y Adultos Nº 31 Escuela Primaria EDJA Nº31</t>
  </si>
  <si>
    <t xml:space="preserve">Escuela para Jóvenes y Adultos Nº 60 </t>
  </si>
  <si>
    <t xml:space="preserve">Escuela para Jóvenes y Adultos Nº 29 </t>
  </si>
  <si>
    <t>Escuela de Educación Especial (E.E.E.) Nº 998 para ciegos y disminuidos visuales</t>
  </si>
  <si>
    <t>Escuela Provincial de Artesanías  San Juan Bautista</t>
  </si>
  <si>
    <t>Centro Educativo de Nivel Secundario  Escuela Municipal N°1 "Frany Mamerto Esquiú"</t>
  </si>
  <si>
    <t>Instituto de Educación Superior (I.E.S.)  San Mateo</t>
  </si>
  <si>
    <t>Instituto de Educación Superior (I.E.S.)  Instituto tecnológico Municipal</t>
  </si>
  <si>
    <t>Instituto de Educación Superior (I.E.S.)   Fasta Catamarca</t>
  </si>
  <si>
    <t xml:space="preserve">Escuela de Educación Especial (E.E.E.) Nº 999 </t>
  </si>
  <si>
    <t>Escuela para Jóvenes y Adultos Nº 76 Los Terebintos</t>
  </si>
  <si>
    <t xml:space="preserve">Escuela Pública de Orfebrería  </t>
  </si>
  <si>
    <t>Escuela de Educación Especial (E.E.E.) Nº 997 Niño de Praga</t>
  </si>
  <si>
    <t xml:space="preserve">Escuela para Jóvenes y Adultos Nº 1 </t>
  </si>
  <si>
    <t>Escuela Provincial de Educación Técnica (E.P.E.T.) Nº 8 Epet 8</t>
  </si>
  <si>
    <t xml:space="preserve">Escuela de Educación Especial (E.E.E.) Nº 12 </t>
  </si>
  <si>
    <t xml:space="preserve">Escuela de Educación Especial (E.E.E.) Nº 13 </t>
  </si>
  <si>
    <t xml:space="preserve">Instituto de Educación Superior (I.E.S.)  Fiambalá	</t>
  </si>
  <si>
    <t xml:space="preserve">Centro Educativo de Nivel Secundario Nº 1 </t>
  </si>
  <si>
    <t xml:space="preserve">Centro Educativo de Nivel Secundario Nº 2 </t>
  </si>
  <si>
    <t xml:space="preserve">Centro Educativo de Nivel Secundario Nº 3 </t>
  </si>
  <si>
    <t xml:space="preserve">Centro Educativo de Nivel Secundario Nº 4 </t>
  </si>
  <si>
    <t xml:space="preserve">Centro Educativo de Nivel Secundario Nº 5 </t>
  </si>
  <si>
    <t xml:space="preserve">Centro Educativo de Nivel Secundario Nº 6 </t>
  </si>
  <si>
    <t xml:space="preserve">Centro Educativo de Nivel Secundario Nº 7 </t>
  </si>
  <si>
    <t xml:space="preserve">Centro Educativo de Nivel Secundario Nº 8 </t>
  </si>
  <si>
    <t xml:space="preserve">Centro Educativo de Nivel Secundario Nº 9 </t>
  </si>
  <si>
    <t xml:space="preserve">Centro Educativo de Nivel Secundario Nº 10 </t>
  </si>
  <si>
    <t xml:space="preserve">Centro Educativo de Nivel Secundario Nº 11 </t>
  </si>
  <si>
    <t xml:space="preserve">Centro Educativo de Nivel Secundario Nº 12 </t>
  </si>
  <si>
    <t xml:space="preserve">Centro Educativo de Nivel Secundario Nº 13 </t>
  </si>
  <si>
    <t xml:space="preserve">Centro Educativo de Nivel Secundario Nº 14 </t>
  </si>
  <si>
    <t xml:space="preserve">Centro Educativo de Nivel Secundario Nº 15 </t>
  </si>
  <si>
    <t xml:space="preserve">Centro Educativo de Nivel Secundario Nº 16 </t>
  </si>
  <si>
    <t xml:space="preserve">Centro Educativo de Nivel Secundario Nº 17 </t>
  </si>
  <si>
    <t xml:space="preserve">Centro Educativo de Nivel Secundario Nº 18 </t>
  </si>
  <si>
    <t xml:space="preserve">Centro Educativo de Nivel Secundario Nº 19 </t>
  </si>
  <si>
    <t xml:space="preserve">Centro Educativo de Nivel Secundario Nº 20 </t>
  </si>
  <si>
    <t xml:space="preserve">Centro Educativo de Nivel Secundario Nº 21 </t>
  </si>
  <si>
    <t xml:space="preserve">Centro Educativo de Nivel Secundario Nº 22 </t>
  </si>
  <si>
    <t xml:space="preserve">Centro Educativo de Nivel Secundario Nº 23 </t>
  </si>
  <si>
    <t xml:space="preserve">Centro Educativo de Nivel Secundario Nº 24 </t>
  </si>
  <si>
    <t xml:space="preserve">Centro Educativo de Nivel Secundario Nº 25 </t>
  </si>
  <si>
    <t xml:space="preserve">Centro Educativo de Nivel Secundario Nº 26 </t>
  </si>
  <si>
    <t xml:space="preserve">Centro Educativo de Nivel Secundario Nº 27 </t>
  </si>
  <si>
    <t xml:space="preserve">Centro Educativo de Nivel Secundario Nº 28 </t>
  </si>
  <si>
    <t xml:space="preserve">Centro Educativo de Nivel Secundario Nº 29 </t>
  </si>
  <si>
    <t xml:space="preserve">Centro Educativo de Nivel Secundario Nº 30 </t>
  </si>
  <si>
    <t xml:space="preserve">Centro Educativo de Nivel Secundario Nº 31 </t>
  </si>
  <si>
    <t xml:space="preserve">Centro Educativo de Nivel Secundario Nº 32 </t>
  </si>
  <si>
    <t xml:space="preserve">Centro Educativo de Nivel Secundario Nº 33 </t>
  </si>
  <si>
    <t xml:space="preserve">Centro Educativo de Nivel Secundario Nº 34 </t>
  </si>
  <si>
    <t>Instituto de Educación Superior (I.E.S.)  Instituto Superior Técnico Industrial -Dr. Néstor Kirchner-</t>
  </si>
  <si>
    <t>Instituto de Educación Superior (I.E.S.)  Dr. Néstro Carlos Kirchner</t>
  </si>
  <si>
    <t>Centro de Formación Profesional (C.F.P.) Nº 5 Sede Aula Taller Móvil</t>
  </si>
  <si>
    <t>Centro de Formación Profesional (C.F.P.) Nº 5 Aula Taller N° 55 Móvil Textil</t>
  </si>
  <si>
    <t>Centro de Formación Profesional (C.F.P.) Nº 5 Aula Taller Móvil N° 36 Instalaciones Domiciliarias</t>
  </si>
  <si>
    <t>Centro de Formación Profesional (C.F.P.) Nº 5 Aula Taller Móvil N° 46 Gastronomía</t>
  </si>
  <si>
    <t>Centro de Formación Profesional (C.F.P.) Nº 5 Aula Taller Móvil N° 75 Refrigeración y Climatización</t>
  </si>
  <si>
    <t>Centro de Formación Profesional (C.F.P.) Nº 5 Aula Taller Móvil N° 119 Soldadura</t>
  </si>
  <si>
    <t>Centro de Formación Profesional (C.F.P.) Nº 5 Aula Taller Móvil N° 99 Reparación de Autos y Motos</t>
  </si>
  <si>
    <t>Centro de Formación Profesional (C.F.P.)  Aula Taller Móvil - Soldadura</t>
  </si>
  <si>
    <t>Escuela Provincial de Educación Técnica (E.P.E.T.)  Escuela Municipal N°1 "Fray Mamerto Esquiú"</t>
  </si>
  <si>
    <t>Centro Educativo de Nivel Secundario  Centro de Educación Técnico Profesional "Presidente Nestor Carlos Kirchner"</t>
  </si>
  <si>
    <t>Instituto Provincial de Educación Agrotécnica (I.P.E.A.) Nº 227 Ingeniero Agrónomo Heriberto G. Fisher</t>
  </si>
  <si>
    <t>Instituto   Escuela Nocturna Paulo Freire</t>
  </si>
  <si>
    <t>Instituto Provincial de Educación Técnica (I.P.E.T.) Nº 76 Gustavo Riemann</t>
  </si>
  <si>
    <t>Instituto Provincial de Educación Agrotécnica (I.P.E.A.) Nº 238 Carlos María Mampaey</t>
  </si>
  <si>
    <t>Escuela Especial  Myriam Hayquel de Andrés</t>
  </si>
  <si>
    <t>Centro Educativo de Nivel Medio Adultos (C.E.N.M.A.) Nº 295 Malagueño</t>
  </si>
  <si>
    <t>Instituto   Escuela Nocturna Antártida Argentina</t>
  </si>
  <si>
    <t>Instituto   Instituto Remedios de Escalada de San Martín</t>
  </si>
  <si>
    <t>Instituto Provincial de Educación Agrotécnica (I.P.E.A.) Nº 218 Juan Bautista Bosio</t>
  </si>
  <si>
    <t xml:space="preserve">Escuela Especial  Carlos Besso	</t>
  </si>
  <si>
    <t>Instituto   San Francisco de Asis</t>
  </si>
  <si>
    <t>Instituto Superior  Pbro. Manuel Robert</t>
  </si>
  <si>
    <t>Escuela Especial Nº 12458 Dra. Carolina Ana Mosca</t>
  </si>
  <si>
    <t>Instituto   General Manuel Belgrano</t>
  </si>
  <si>
    <t>Instituto Parroquial  San Roque</t>
  </si>
  <si>
    <t>Instituto Provincial de Educación Agrotécnica (I.P.E.A.) Nº 236 Emilio Prataviera (Ex I.P.E.A. Nº 28)</t>
  </si>
  <si>
    <t>Instituto Provincial de Educación Agrotécnica (I.P.E.A.) Nº 231 Intendente Delmo Eduardo S.Toraso (Ex I.P.E.A. N° 23)</t>
  </si>
  <si>
    <t>Instituto Provincial de Educación Técnica (I.P.E.T.) Nº 170 Padre José Gabriel Brochero</t>
  </si>
  <si>
    <t>Instituto Provincial de Educación Agrotécnica y Media (I.P.E.A.y M.) Nº 243 Eduardo Olivera</t>
  </si>
  <si>
    <t>Instituto Provincial de Educación Técnica (I.P.E.T.) Nº 71 Dr. Luis Federico Leloir</t>
  </si>
  <si>
    <t>Instituto   Pablo Antonio Pizzurno Agrotécnico y Orientado</t>
  </si>
  <si>
    <t>Instituto Provincial de Educación Técnica (I.P.E.T.) Nº 70 Profesor Dr. Humberto Dionisi</t>
  </si>
  <si>
    <t xml:space="preserve">Instituto Superior  Instituto Superior del Profesorado de Monte Maiz </t>
  </si>
  <si>
    <t>Escuela Especial  Juana Manso</t>
  </si>
  <si>
    <t xml:space="preserve">Instituto Provincial de Educación Media (I.P.E.M.) Nº 194 Programa de Inclusión y Terminalidad de la Educación Secundaria y de Formación Laboral Ipem	</t>
  </si>
  <si>
    <t xml:space="preserve">Instituto Provincial de Educación Media (I.P.E.M.) Nº 40 Programa de Inclusión y Terminalidad de la Educación Secundaria y de Formación Laboral Ipem 	</t>
  </si>
  <si>
    <t>Escuela Especial  Instituto Helen Keller</t>
  </si>
  <si>
    <t xml:space="preserve">Instituto Superior  Jose Manuel Estrada	</t>
  </si>
  <si>
    <t>Escuela Normal Superior  Maestros Argentinos</t>
  </si>
  <si>
    <t>Escuela Especial  Instituto del Lenguaje y la Audición Córdoba (ILAC)</t>
  </si>
  <si>
    <t xml:space="preserve">Centro Educativo de Nivel Medio Adultos (C.E.N.M.A.) Nº 201 </t>
  </si>
  <si>
    <t>Instituto Provincial de Educación Media y Técnica (I.P.E.M.y T.) Nº 173 Gobernador Juan Bautista Bustos</t>
  </si>
  <si>
    <t>Escuela Superior de Bellas Artes  Emiliano Gómez Clara</t>
  </si>
  <si>
    <t>Instituto   José Manuel Estrada</t>
  </si>
  <si>
    <t>Instituto Técnico  Parroquial "Las Acequias"</t>
  </si>
  <si>
    <t>Instituto Provincial de Educación Agrotécnica (I.P.E.A.) Nº 244 Victor Santiago Iraola</t>
  </si>
  <si>
    <t>Instituto Provincial de Educación Técnica (I.P.E.T.) Nº 263 Dr. Bernardo Houssay</t>
  </si>
  <si>
    <t>Instituto Superior  Bernardo Houssay - Marcos Juarez</t>
  </si>
  <si>
    <t>Instituto Superior  Bernardo Houssay - Anexo Cruz Alta</t>
  </si>
  <si>
    <t>Instituto Superior  Bernardo Houssay anexo Inriville</t>
  </si>
  <si>
    <t>Instituto Superior  Bernardo Houssay anexo Monte Buey</t>
  </si>
  <si>
    <t>Instituto Agrotécnico Nº 1240147 Industrial Chazon</t>
  </si>
  <si>
    <t>Escuela Especial  Dr Jorge Lionas</t>
  </si>
  <si>
    <t>Centro Educativo de Nivel Medio Adultos (C.E.N.M.A.)  Cruz del Eje Anexo Sistema Penitenciario</t>
  </si>
  <si>
    <t>Escuela Especial  Santa Monica</t>
  </si>
  <si>
    <t>Instituto Provincial de Educación Técnica (I.P.E.T.) Nº 64 Malvinas Argentinas</t>
  </si>
  <si>
    <t>Instituto Provincial de Educación Técnica y Media (I.P.E.T.y M.) Nº 75 Dr. René Favaloro</t>
  </si>
  <si>
    <t xml:space="preserve">Instituto Provincial de Educación Media (I.P.E.M.) Nº 208 Programa de Inclusión y Terminalidad de la Educación Secundaria y de Formación Laboral Ipem	</t>
  </si>
  <si>
    <t>Instituto Provincial de Educación Técnica (I.P.E.T.) Nº 85 República de Italia</t>
  </si>
  <si>
    <t>Instituto Provincial de Educación Agrotécnica (I.P.E.A.) Nº 237 San Antonio</t>
  </si>
  <si>
    <t>Instituto   Santa María Teresa Goretti</t>
  </si>
  <si>
    <t>Instituto Provincial de Educación Técnica Agrotécnica y Media (I.P.E.T.A.y M.) Nº 65 Juan Antonio de Mena</t>
  </si>
  <si>
    <t xml:space="preserve">Instituto Superior  Católico Superior	</t>
  </si>
  <si>
    <t>Instituto Provincial de Educación Técnica (I.P.E.T.) Nº 66 Dr. José Antonio Balseiro</t>
  </si>
  <si>
    <t xml:space="preserve">Instituto Superior  Teológico de Córdoba	</t>
  </si>
  <si>
    <t>Escuela Especial  Santa Elena</t>
  </si>
  <si>
    <t xml:space="preserve">Instituto Superior  Instituto 25 de Mayo </t>
  </si>
  <si>
    <t>Instituto Provincial de Educación Técnica (I.P.E.T.) Nº 89 Paula Albarracín</t>
  </si>
  <si>
    <t>Instituto Provincial de Educación Agrotécnica (I.P.E.A.) Nº 235 Julio R. Valenzuela</t>
  </si>
  <si>
    <t xml:space="preserve">Instituto Provincial de Educación Media (I.P.E.M.)  Programa de Inclusión y Terminalidad de la Educación Secundaria y de Formación Laboral Ipem	</t>
  </si>
  <si>
    <t>Escuela Especial  San José</t>
  </si>
  <si>
    <t>Instituto Provincial de Educación Técnica (I.P.E.T.) Nº 106 Remedios de Escalada de San Martín</t>
  </si>
  <si>
    <t>Instituto Superior  Maria Justa Moyano de Ezpeleta (Ex C.Educ.N°54)</t>
  </si>
  <si>
    <t>Instituto Superior  María Justa Moyano de Ezpeleta - Anexo Freyre</t>
  </si>
  <si>
    <t>Instituto Superior  María Justa Moyano de Ezpeleta - Anexo Miramar-</t>
  </si>
  <si>
    <t>Instituto Provincial de Educación Media y Técnica (I.P.E.M.y T.) Nº 286 Domingo Faustino Sarmiento</t>
  </si>
  <si>
    <t>Escuela Especial  Dra. Telma Reca de Acosta</t>
  </si>
  <si>
    <t>Instituto Provincial de Educación Técnica y Media (I.P.E.T.y M.) Nº 74 Fray Mamerto Esquiú</t>
  </si>
  <si>
    <t>Instituto Provincial de Educación Agrotécnica (I.P.E.A.) Nº 215 Raúl Scalabrini Ortiz</t>
  </si>
  <si>
    <t>Instituto Provincial de Educación Técnica (I.P.E.T.) Nº 54 Juan Enrique Müller</t>
  </si>
  <si>
    <t>Instituto Secundario  Corralito</t>
  </si>
  <si>
    <t xml:space="preserve">Instituto Provincial de Educación Técnica (I.P.E.T.) Nº 255 </t>
  </si>
  <si>
    <t>Instituto Provincial de Educación Técnica (I.P.E.T.) Nº 255 Anexo Benjamín Gould</t>
  </si>
  <si>
    <t>Escuela Especial Nº 0   Sin Nombre (Ex Allio Anexo)</t>
  </si>
  <si>
    <t>Escuela Especial  Julián Carballo</t>
  </si>
  <si>
    <t xml:space="preserve">Centro Educativo de Nivel Medio Adultos (C.E.N.M.A.)  Eulogia Salvatierra de Palacio	</t>
  </si>
  <si>
    <t>Instituto Secundario  John F. Kennedy</t>
  </si>
  <si>
    <t>Instituto Superior  Zarela Moyano de Toledo</t>
  </si>
  <si>
    <t>Instituto Provincial de Educación Técnica (I.P.E.T.) Nº 129 Héroes de Malvinas</t>
  </si>
  <si>
    <t xml:space="preserve">Centro Educativo de Nivel Medio Adultos (C.E.N.M.A.)  Dr. Arturo Jauretche Anexo Servicio Penintenciario </t>
  </si>
  <si>
    <t>Instituto Provincial de Educación Técnica y Media (I.P.E.T.y M.) Nº 257 Dr. René Favaloro</t>
  </si>
  <si>
    <t>Instituto Provincial de Educación Agrotécnica (I.P.E.A.) Nº 225 Atahualpa Yupanqui (Ex I.P.E.A. Nº 17)</t>
  </si>
  <si>
    <t xml:space="preserve">Escuela Superior Integral de Lechería  </t>
  </si>
  <si>
    <t>Instituto Provincial de Educación Técnica (I.P.E.T.) Nº 56 Abraham Juárez</t>
  </si>
  <si>
    <t>Escuela de Agronomía Nº 1240225 Río Cuarto</t>
  </si>
  <si>
    <t>Instituto Provincial de Educación Técnica Agrotécnica y Media (I.P.E.T.A.y M.) Nº 186 Capitán Luis Darío José Castagnari</t>
  </si>
  <si>
    <t>Instituto Provincial de Educación Técnica (I.P.E.T.) Nº 258 Mayor Ingeniero Francisco de Arteaga</t>
  </si>
  <si>
    <t>Instituto Secundario  San Antonio</t>
  </si>
  <si>
    <t>Instituto Provincial de Educación Agrotécnica (I.P.E.A.) Nº 230 Dr. Amadeo Sabattini (Ex I.P.E.A. Nº 22)</t>
  </si>
  <si>
    <t>Instituto Provincial de Educación Media y Agrotécnica (I.P.E.M.y A.) Nº 188 Dr. Antonio Pérez</t>
  </si>
  <si>
    <t>Escuela Especial  Rosa Silvia Nocetti</t>
  </si>
  <si>
    <t>Instituto Superior  Instituto Privado Diocesano "Dr. Alexis Carrel"</t>
  </si>
  <si>
    <t>Instituto   Escuela Nocturna Manuela Pedraza</t>
  </si>
  <si>
    <t>Instituto Provincial de Educación Técnica (I.P.E.T.) Nº 98 Luis de Tejeda</t>
  </si>
  <si>
    <t>Instituto Provincial de Educación Técnica y Media (I.P.E.T.y M.) Nº 84 Jorge Vocos Lescano</t>
  </si>
  <si>
    <t>Instituto Técnico  Ingeniero Noel Julián Etchegoyen</t>
  </si>
  <si>
    <t>Centro Educativo de Nivel Medio Adultos (C.E.N.M.A.)  Villa Dolores</t>
  </si>
  <si>
    <t xml:space="preserve">Centro Educativo de Nivel Medio Adultos (C.E.N.M.A.) Nº 8 Villa Dolores Anexo UP </t>
  </si>
  <si>
    <t xml:space="preserve">Escuela Especial  Villa Dolores Anexo San Pedro	</t>
  </si>
  <si>
    <t>Escuela Especial  Vicenta Castro Cambon</t>
  </si>
  <si>
    <t>Instituto Provincial de Educación Media y Técnica (I.P.E.M.y T.) Nº 280 Agustín Tosco</t>
  </si>
  <si>
    <t>Escuela Especial  Wendy Mireille Cordoba</t>
  </si>
  <si>
    <t>Escuela Superior  Villa del Totoral</t>
  </si>
  <si>
    <t>Escuela Normal Superior  ENS VILLA DEL TOTORAL</t>
  </si>
  <si>
    <t>Instituto Provincial de Educación Agrotécnica (I.P.E.A.) Nº 113 Brigadier General Juan Facundo Quiroga</t>
  </si>
  <si>
    <t>Instituto Provincial de Educación Técnica y Media (I.P.E.T.y M.) Nº 261 San José</t>
  </si>
  <si>
    <t>Escuela Especial Nº 0310241 Intendente Elvio P Baravalle</t>
  </si>
  <si>
    <t>Escuela Especial  Luciernagas</t>
  </si>
  <si>
    <t>Escuela Superior de Bellas Artes  Libero Pierini</t>
  </si>
  <si>
    <t xml:space="preserve">Instituto Provincial de Educación Agrotécnica (I.P.E.A.) Nº 291 </t>
  </si>
  <si>
    <t>Instituto Provincial de Educación Agrotécnica (I.P.E.A.) Nº 105 Alfonsina Storni</t>
  </si>
  <si>
    <t>Instituto   Paula Albarracin de Sarmiento</t>
  </si>
  <si>
    <t>Escuela Especial  Dr Alfredo Tomas Bruno</t>
  </si>
  <si>
    <t>Instituto Provincial de Educación Agrotécnica (I.P.E.A.) Nº 239 Hector M. C. Reynal</t>
  </si>
  <si>
    <t>Instituto Provincial de Educación Agrotécnica (I.P.E.A.) Nº 212 Hilder Odilio Galassi</t>
  </si>
  <si>
    <t>Instituto Secundario  José Hernández</t>
  </si>
  <si>
    <t>Escuela Especial  Enrique Arturo González</t>
  </si>
  <si>
    <t>Instituto Provincial de Educación Técnica (I.P.E.T.) Nº 44 Ministro Macario Carrizo</t>
  </si>
  <si>
    <t>Instituto   San José</t>
  </si>
  <si>
    <t>Instituto Provincial de Educación Agrotécnica (I.P.E.A.) Nº 220 Ingeniero Agrónomo Mariano  J. Frezzi</t>
  </si>
  <si>
    <t>Instituto Provincial de Educación Técnica y Media (I.P.E.T.y M.) Nº 83 Dr. René Favaloro</t>
  </si>
  <si>
    <t>Instituto Provincial de Educación Técnica (I.P.E.T.) Nº 77 Gobernador Dr. Santiago del Castillo</t>
  </si>
  <si>
    <t>Instituto Técnico  Agrario Industrial</t>
  </si>
  <si>
    <t>Escuela Especial  Maria Montessori</t>
  </si>
  <si>
    <t>Escuela Especial  María Montessori Anexo</t>
  </si>
  <si>
    <t xml:space="preserve">Escuela Especial  Instituto Bilingüe para Sordos </t>
  </si>
  <si>
    <t>Instituto Provincial de Educación Agrotécnica (I.P.E.A.) Nº 4 Chacra de la Merced</t>
  </si>
  <si>
    <t xml:space="preserve">Instituto Provincial de Educación Media (I.P.E.M.) Nº 196 Programa de Inclusión y Terminalidad de la Educación Secundaria y de Formación Laboral Ipem	</t>
  </si>
  <si>
    <t>Instituto Provincial de Educación Agrotécnica y Técnica (I.P.E.A.y T.) Nº 189 Dr. Juan Mamerto Garro</t>
  </si>
  <si>
    <t>Instituto Provincial de Educación Técnica (I.P.E.T.) Nº 132 Paravachasca</t>
  </si>
  <si>
    <t>Instituto Provincial de Educación Técnica (I.P.E.T.) Nº 67 Teniente Coronel Luis Piedrabuena</t>
  </si>
  <si>
    <t>Instituto Superior  Prof. Gabriela Mistral</t>
  </si>
  <si>
    <t>Centro Educativo de Nivel Medio Adultos (C.E.N.M.A.)  Asimra</t>
  </si>
  <si>
    <t>Centro Educativo de Nivel Medio Adultos (C.E.N.M.A.)  ASIMRA Sede II</t>
  </si>
  <si>
    <t>Instituto Secundario  Carlos María de Alvear</t>
  </si>
  <si>
    <t>Instituto Superior  Arturo Umberto Illia</t>
  </si>
  <si>
    <t>Instituto Técnico Industrial Nº 1240197 Cristo Obrero</t>
  </si>
  <si>
    <t>Instituto Provincial de Educación Técnica (I.P.E.T.) Nº 62 Alvarez Condarco</t>
  </si>
  <si>
    <t>Instituto Provincial de Educación Técnica y Media (I.P.E.T.y M.) Nº 108 Clotilde Guillen de Rezzano</t>
  </si>
  <si>
    <t xml:space="preserve">Instituto Provincial de Educación Media (I.P.E.M.) Nº 86 Programa de Inclusión y Terminalidad de la Educación Secundaria y de Formación Laboral Ipem	</t>
  </si>
  <si>
    <t>Escuela Especial  Dr. Domingo Cabred</t>
  </si>
  <si>
    <t>Escuela Especial  Doctor Jerónimo de Moragas</t>
  </si>
  <si>
    <t>Escuela Especial  Dr Jerónimo de Moragas Anexo</t>
  </si>
  <si>
    <t xml:space="preserve">Instituto Provincial de Educación Media (I.P.E.M.) Nº 82 Programa de Inclusión y Terminalidad de la Educación Secundaria y de Formación Laboral Ipem	</t>
  </si>
  <si>
    <t>Instituto Provincial de Educación Técnica (I.P.E.T.) Nº 49 Domingo Faustino Sarmiento</t>
  </si>
  <si>
    <t xml:space="preserve">Instituto Secundario   Mariano Fragueiro Técnico y Orientado	</t>
  </si>
  <si>
    <t>Escuela Especial  Rosa Gómez de Mellina</t>
  </si>
  <si>
    <t>Centro Educativo de Nivel Medio Adultos (C.E.N.M.A.) Nº 211 Anexo de Villa del Dique</t>
  </si>
  <si>
    <t>Instituto Provincial de Educación Técnica (I.P.E.T.) Nº 17 Paulo Freire</t>
  </si>
  <si>
    <t>Instituto Provincial de Educación Técnica (I.P.E.T.) Nº 254 Tristán de Tejeda</t>
  </si>
  <si>
    <t>Escuela Especial  Dr Arturo Illia</t>
  </si>
  <si>
    <t xml:space="preserve">Escuela Especial  Dr. Arturo Illia Anexo San Carlos Minas </t>
  </si>
  <si>
    <t>Instituto Provincial de Educación Técnica (I.P.E.T.) Nº 104 Arturo Capdevila</t>
  </si>
  <si>
    <t>Instituto Superior  Dr. Ramón Carrillo</t>
  </si>
  <si>
    <t>Instituto Superior  Dr. Ramón J. Carrillo -Anexo Villa María</t>
  </si>
  <si>
    <t>Instituto Superior  Dr. Ramón J. Carrillo -Anexo Río Primero</t>
  </si>
  <si>
    <t>Instituto Provincial de Educación Técnica (I.P.E.T.) Nº 87 Robertina Moyano de Sastre</t>
  </si>
  <si>
    <t>Escuela Superior de Bellas Artes  Fernando Fader</t>
  </si>
  <si>
    <t>Instituto Provincial de Educación Técnica (I.P.E.T.) Nº 110 Manuel Hidalgo</t>
  </si>
  <si>
    <t>Instituto Provincial de Educación Agrotécnica (I.P.E.A.) Nº 211 Presidente Arturo Illia</t>
  </si>
  <si>
    <t>Instituto   Sagrado Corazón</t>
  </si>
  <si>
    <t>Instituto Superior  INST. SUP. PQUIAL. GUSTAVO MARTINEZ ZUVIRIA</t>
  </si>
  <si>
    <t>Escuela Especial  Dr José Reyes Contreras</t>
  </si>
  <si>
    <t>Escuela Especial Nº   Dr J. Reyes Contreras Anexo La Calera</t>
  </si>
  <si>
    <t>Instituto Provincial de Educación Técnica (I.P.E.T.) Nº 60 Mariano Moreno</t>
  </si>
  <si>
    <t xml:space="preserve">Instituto Superior  Dr. Bernardo Houssay </t>
  </si>
  <si>
    <t xml:space="preserve">Instituto Provincial de Educación Media (I.P.E.M.) Nº 130 Programa de Inclusión y Terminalidad de la Educación Secundaria y de Formación Laboral Ipem	</t>
  </si>
  <si>
    <t>Instituto   El Obraje</t>
  </si>
  <si>
    <t>Instituto Provincial de Educación Técnica y Media (I.P.E.T.y M.) Nº 101 República Argentina</t>
  </si>
  <si>
    <t>Instituto Provincial de Educación Agrotécnica (I.P.E.A.) Nº 216 Dr.Francisco Conrado Rosenbusch</t>
  </si>
  <si>
    <t>Instituto Provincial de Educación Agrotécnica (I.P.E.A.) Nº 234 Miguel Delfuente (Ex I.P.E.A. Nº 26)</t>
  </si>
  <si>
    <t xml:space="preserve">Escuela Especial  Dr. Raul Carrea	</t>
  </si>
  <si>
    <t>Instituto Superior  Mariano Moreno</t>
  </si>
  <si>
    <t>Instituto Provincial de Educación Técnica (I.P.E.T.) Nº 51 Nicolás Avellaneda</t>
  </si>
  <si>
    <t>Instituto Provincial de Educación Agrotécnica (I.P.E.A.) Nº 229 Miguel Lillo</t>
  </si>
  <si>
    <t xml:space="preserve">Instituto Provincial de Educación Media (I.P.E.M.) Nº 277 Programa de Inclusión y Terminalidad de la Educación Secundaria y de Formación Laboral Ipem	</t>
  </si>
  <si>
    <t>Centro Educativo de Nivel Medio Adultos (C.E.N.M.A.)  Casa de Gobierno B° Yapeyú</t>
  </si>
  <si>
    <t xml:space="preserve">Centro Educativo de Nivel Medio Adultos (C.E.N.M.A.)  Salud	</t>
  </si>
  <si>
    <t>Escuela Normal Superior  Dalmacio Velez Sarsfield - Las Varillas</t>
  </si>
  <si>
    <t>Escuela Normal Superior  Dalmacio Vélez Sársfield - Anexo Pozo del Molle</t>
  </si>
  <si>
    <t>Escuela Normal Superior  Dalmacio Velez Sarfield Anexo Sturnino Maria Laspiur</t>
  </si>
  <si>
    <t xml:space="preserve">Instituto Secundario  Orientado y Agrotécnico Pablo A. Pizzurno	</t>
  </si>
  <si>
    <t>Escuela Agrotécnica  Salesiana Ambrosio Olmos</t>
  </si>
  <si>
    <t>Instituto Provincial de Educación Técnica (I.P.E.T.) Nº 247 Ingeniero Carlos A. Cassaffousth</t>
  </si>
  <si>
    <t xml:space="preserve">Instituto Provincial de Educación Media (I.P.E.M.) Nº 115 Programa de Inclusión y Terminalidad de la Educación Secundaria y de Formación Laboral Ipem 	</t>
  </si>
  <si>
    <t>Instituto   Instituto Privado de Enseñanza Quilino</t>
  </si>
  <si>
    <t>Instituto Superior Nº 12068 Carlos Leguizamón</t>
  </si>
  <si>
    <t xml:space="preserve">Escuela Especial Nº 310 Juan Manuel Fernandez </t>
  </si>
  <si>
    <t>Instituto   La Cumbre</t>
  </si>
  <si>
    <t xml:space="preserve">Instituto Provincial de Educación Técnica (I.P.E.T.) Nº 200 </t>
  </si>
  <si>
    <t xml:space="preserve">Centro Educativo de Nivel Medio Adultos (C.E.N.M.A.) Nº 111 Corral de Palos	</t>
  </si>
  <si>
    <t>Centro Educativo de Nivel Medio Adultos (C.E.N.M.A.) Nº 111 Anexo Atilio López</t>
  </si>
  <si>
    <t>Centro Educativo de Nivel Medio Adultos (C.E.N.M.A.) Nº 111 SIRELyF</t>
  </si>
  <si>
    <t xml:space="preserve">Instituto Provincial de Educación Media (I.P.E.M.) Nº 6 Programa de Inclusión y Terminalidad de la Educación Secundaria y de Formación Laboral Ipem 	</t>
  </si>
  <si>
    <t>Instituto   Luis Manuel Robles</t>
  </si>
  <si>
    <t>Instituto Provincial de Educación Media (I.P.E.M.) Nº 181 "Programa de Inclusión y Terminalidad de la Educación Secundaria y de Formación Laboral "</t>
  </si>
  <si>
    <t xml:space="preserve">Instituto Superior  </t>
  </si>
  <si>
    <t xml:space="preserve">Instituto Técnico Industrial  La Falda	</t>
  </si>
  <si>
    <t>Instituto Provincial de Educación Técnica y Agrotécnica (I.P.E.T.y A.) Nº 53 Fray Luis Beltrán</t>
  </si>
  <si>
    <t>Instituto Provincial de Educación Técnica y Media (I.P.E.T.y M.) Nº 63 República de Italia</t>
  </si>
  <si>
    <t>Instituto Provincial de Educación Técnica (I.P.E.T.) Nº 111 Ramiro Suarez</t>
  </si>
  <si>
    <t xml:space="preserve">Instituto Provincial de Educación Media (I.P.E.M.) Nº 283 Programa de Inclusión y Terminalidad de la Educación Secundaria y de Formación Laboral Ipem	</t>
  </si>
  <si>
    <t>Escuela Normal Superior  Justo José de Urquiza</t>
  </si>
  <si>
    <t>Escuela Normal Superior  Justo José de Urquiza - Anexo Coronel Moldes</t>
  </si>
  <si>
    <t xml:space="preserve">Instituto Provincial de Educación Media (I.P.E.M.) Nº 95 Programa de Inclusión y Terminalidad de la Educación Secundaria y de Formación Laboral Ipem 	</t>
  </si>
  <si>
    <t>Instituto Superior  Ramón Menéndez Pidal</t>
  </si>
  <si>
    <t>Instituto Provincial de Educación Media (I.P.E.M.) Nº 203 Dr. Juan Bautista Dichiara</t>
  </si>
  <si>
    <t>Instituto Provincial de Educación Técnica (I.P.E.T.) Nº 79 Ingeniero Renato de Marco</t>
  </si>
  <si>
    <t>Instituto Provincial de Educación Técnica (I.P.E.T.) Nº 260 Ernesto Arnaldo Martinez (Ex E.N.E.T. Nº1)</t>
  </si>
  <si>
    <t>Instituto Provincial de Educación Agrotécnica (I.P.E.A.) Nº 293 Agrónomo Orestes Chiesa Molinari</t>
  </si>
  <si>
    <t>Instituto Provincial de Educación Técnica (I.P.E.T.) Nº 267 Antonio Graziano</t>
  </si>
  <si>
    <t>Escuela Superior de Bellas Artes  Dr. Raúl G. Villafañe</t>
  </si>
  <si>
    <t xml:space="preserve">Instituto Provincial de Educación Media (I.P.E.M.)  Programa de Inclusión y Terminalidad de la Educación Secundaria y de Formación Laboral Ipem 	</t>
  </si>
  <si>
    <t>Instituto   Colegio Universitario IES Siglo 21</t>
  </si>
  <si>
    <t>Centro Educativo de Nivel Medio Adultos (C.E.N.M.A.)  Almafuerte</t>
  </si>
  <si>
    <t>Instituto Provincial de Educación Agrotécnica (I.P.E.A.) Nº 210 Ingeniero Víctor F. Des Rotours Almafuerte</t>
  </si>
  <si>
    <t xml:space="preserve">Instituto Superior Técnico  Berrotarán Nivel Superior	</t>
  </si>
  <si>
    <t>Instituto Provincial de Educación Técnica (I.P.E.T.) Nº 80 Luis Federico Leloir</t>
  </si>
  <si>
    <t>Instituto Técnico Nº 083103 Adrián P. Urquía</t>
  </si>
  <si>
    <t>Escuela Especial  Profesor Luis Morzone</t>
  </si>
  <si>
    <t>Escuela Especial  Profesor Luís Morzone - Anexo Salsipuedes</t>
  </si>
  <si>
    <t>Instituto Provincial de Educación Agrotécnica (I.P.E.A.) Nº 81 Diputado Duilio Jorge Giorgetti</t>
  </si>
  <si>
    <t>Instituto Provincial de Educación Agrotécnica (I.P.E.A.) Nº 127 Dr. Mateo Carusillo</t>
  </si>
  <si>
    <t>Instituto Provincial de Educación Técnica (I.P.E.T.) Nº 248 Leopoldo Lugones</t>
  </si>
  <si>
    <t>Instituto Superior  Clelia Fanny Castagnino</t>
  </si>
  <si>
    <t>Instituto Provincial de Educación Agrotécnica (I.P.E.A.) Nº 214 Manuel Belgrano</t>
  </si>
  <si>
    <t>Instituto Provincial de Educación Agrotécnica (I.P.E.A.) Nº 209 Domingo Faustino Sarmiento</t>
  </si>
  <si>
    <t>Instituto Provincial de Educación Técnica (I.P.E.T.) Nº 50 Ingeniero Emilio F. Olmos (Ex Ipet Nº3)</t>
  </si>
  <si>
    <t>Instituto Superior  Fasta - Inmaculada Concepción</t>
  </si>
  <si>
    <t>Instituto Provincial de Educación Técnica (I.P.E.T.) Nº 253 Pte. Juan D. Perón</t>
  </si>
  <si>
    <t>Instituto Superior Nº 129 Arturo Capdevila</t>
  </si>
  <si>
    <t>Instituto Superior Nº 129 Arturo Capdevilla Anexo San Marcos Sierras</t>
  </si>
  <si>
    <t>Instituto Superior Nº 129 Arturo Capdevilla Anexo Cruz del Eje</t>
  </si>
  <si>
    <t>Instituto Provincial de Educación Agrotécnica (I.P.E.A.) Nº 213 Ingeniero Agrónomo Lorenzo Parodi</t>
  </si>
  <si>
    <t xml:space="preserve">Colegio Superior  San Martín	</t>
  </si>
  <si>
    <t xml:space="preserve">Escuela Normal Superior  Dr. Nicolás Avellaneda </t>
  </si>
  <si>
    <t>Escuela Especial  Ana Sullivan</t>
  </si>
  <si>
    <t>Instituto Provincial de Educación Agrotécnica (I.P.E.A.) Nº 222 Agrónomo Américo Almes Milani</t>
  </si>
  <si>
    <t>Instituto Superior  Instituto Superior del Profesorado Manuel Belgrano</t>
  </si>
  <si>
    <t>Instituto Provincial de Educación Agrotécnica y Técnica (I.P.E.A.y T.) Nº 242 Fuerte Los Morteros</t>
  </si>
  <si>
    <t>Escuela Especial  La Rosa Azul</t>
  </si>
  <si>
    <t>Instituto Provincial de Educación Agrotécnica (I.P.E.A.) Nº 233 Agustín Tosco (Ex I.P.E.A. Nº 25)</t>
  </si>
  <si>
    <t>Instituto Provincial de Educación Técnica y Media (I.P.E.T.y M.) Nº 78 Juan Bautista Ambrosetti</t>
  </si>
  <si>
    <t>Instituto Provincial de Educación Técnica (I.P.E.T.) Nº 118 Juana Azurduy</t>
  </si>
  <si>
    <t xml:space="preserve">Instituto Provincial de Educación Técnica (I.P.E.T.) Nº 265 </t>
  </si>
  <si>
    <t xml:space="preserve">Escuela Normal Superior  Dalmacio Vélez Sarsfield	</t>
  </si>
  <si>
    <t xml:space="preserve">Escuela Especial  Crecer	</t>
  </si>
  <si>
    <t>Instituto Provincial de Educación Media y Técnica (I.P.E.M.y T.) Nº 149 Alejandro Carbo</t>
  </si>
  <si>
    <t>Instituto Superior  Villa del Rosario</t>
  </si>
  <si>
    <t>Instituto Superior  De Villa del Rosario - Anexo Monte Cristo</t>
  </si>
  <si>
    <t>Instituto Superior  Anexo Extensión Aulica Oncativo</t>
  </si>
  <si>
    <t>Centro Educativo de Nivel Medio Adultos (C.E.N.M.A.) Nº 186 Sede José M Alladio</t>
  </si>
  <si>
    <t>Instituto Provincial de Educación Agrotécnica (I.P.E.A.) Nº 217 Agrónomo José Barrionuevo</t>
  </si>
  <si>
    <t>Instituto Provincial de Educación Técnica y Media (I.P.E.T.y M.) Nº 69 Juana Manso de Noronha</t>
  </si>
  <si>
    <t>Escuela Superior de Comercio  Río Tercero</t>
  </si>
  <si>
    <t>Instituto   Rio Tercero</t>
  </si>
  <si>
    <t xml:space="preserve">SIN DATOS  Instituto Provincial de Educación Media (I.P.E.M.) Programa de Inclusión y Terminalidad de la Educación Secundaria y de Formación Laboral Ipem	</t>
  </si>
  <si>
    <t>Instituto Provincial de Educación Técnica (I.P.E.T.) Nº 266 General Manuel Savio</t>
  </si>
  <si>
    <t xml:space="preserve">Instituto Superior Técnico  Esc.Sup.De Bellas Artes Lino E. Spilimbergo	</t>
  </si>
  <si>
    <t>Instituto Provincial de Educación Técnica (I.P.E.T.) Nº 100 Maria Benita Arias</t>
  </si>
  <si>
    <t xml:space="preserve">Escuela Superior  El Nacional </t>
  </si>
  <si>
    <t>Escuela Superior  El Nacional -Extensión Arias</t>
  </si>
  <si>
    <t>Instituto Provincial de Educación Técnica (I.P.E.T.) Nº 249 Nicolás Copérnico (Ex-enet Nº 4)</t>
  </si>
  <si>
    <t>Instituto Provincial de Educación Técnica y Media (I.P.E.T.y M.) Nº 246 Dr. Amadeo Sabattini</t>
  </si>
  <si>
    <t>Instituto Superior  PASCAL</t>
  </si>
  <si>
    <t>Escuela Especial  Taller de Capacitación Laboral y Trabajo Protegido "Prof. Enrique Hugo Mora"</t>
  </si>
  <si>
    <t>Centro Educativo de Nivel Medio Adultos (C.E.N.M.A.) Nº 0115027 PROFESORA MARIA SALEME BURNICHON ANEXO N° 01</t>
  </si>
  <si>
    <t>Centro Educativo de Nivel Medio Adultos (C.E.N.M.A.) Nº 0115028 PROFESORA MARIA SALEME BURNICHON ANEXO N° 02</t>
  </si>
  <si>
    <t>Centro Educativo de Nivel Medio Adultos (C.E.N.M.A.) Nº 115049 PROFESORA MARIA SALEME BURNICHON ANEXO N° 04</t>
  </si>
  <si>
    <t>Centro Educativo de Nivel Medio Adultos (C.E.N.M.A.) Nº 115050 PROFESORA MARIA SALEME BURNICHON ANEXO N° 05</t>
  </si>
  <si>
    <t xml:space="preserve">Centro Educativo de Nivel Medio Adultos (C.E.N.M.A.) Nº 115050 PROFESORA MARIA SALEME BURNICHON </t>
  </si>
  <si>
    <t>Centro Educativo de Nivel Medio Adultos (C.E.N.M.A.)  Prof. María Saleme de Burnichon - Anexo</t>
  </si>
  <si>
    <t>Escuela Superior de Enfermería  Cruz del Sacrificio</t>
  </si>
  <si>
    <t>Instituto Provincial de Educación Técnica (I.P.E.T.) Nº 48 Presidente Roca</t>
  </si>
  <si>
    <t>Instituto Superior  Del Centro de la República "Dr. Angel Diego Márquez"</t>
  </si>
  <si>
    <t>Escuela Normal Superior  Victor Mercante</t>
  </si>
  <si>
    <t>Escuela Especial  Pablo VI</t>
  </si>
  <si>
    <t>Escuela Especial  Pablo VI Anexo I.D.A</t>
  </si>
  <si>
    <t>Instituto   Nuestra Señora del Rosario</t>
  </si>
  <si>
    <t>Centro Educativo de Nivel Medio Adultos (C.E.N.M.A.) Nº 128 Padre Jorge Isaac</t>
  </si>
  <si>
    <t>Instituto Provincial de Educación Técnica y Media (I.P.E.T.y M.) Nº 262 Dr. Belisario Roldan</t>
  </si>
  <si>
    <t>Instituto Provincial de Educación Agrotécnica (I.P.E.A.) Nº 240 Santiago Carrizo</t>
  </si>
  <si>
    <t>Instituto Provincial de Educación Agrotécnica (I.P.E.A.) Nº 179 Saúl Taborda</t>
  </si>
  <si>
    <t>Instituto Técnico  Salesiano Villada</t>
  </si>
  <si>
    <t xml:space="preserve">Escuela Superior   "Inst. Sup. Libertador Gral. Don Jose de San Martin"	</t>
  </si>
  <si>
    <t>Instituto Provincial de Educación Media (I.P.E.M.) Nº 42 Marcela Beatriz Moyano Coudert</t>
  </si>
  <si>
    <t xml:space="preserve">Instituto Provincial de Educación Media (I.P.E.M.) Nº 41 Programa de Inclusión y Terminalidad de la Educación Secundaria y de Formación Laboral Ipem 	</t>
  </si>
  <si>
    <t>Instituto Provincial de Educación Técnica (I.P.E.T.) Nº 232 Profesor Enrique Alberto Flores</t>
  </si>
  <si>
    <t>Escuela Especial Nº EE0310205 Dra. Cecilia Grierson</t>
  </si>
  <si>
    <t>Instituto Superior Nº 1220693 Profesorado de Educación Física "La Santísima Trinidad"</t>
  </si>
  <si>
    <t>Instituto Agrotécnico  Stella Maris</t>
  </si>
  <si>
    <t>Instituto Técnico  Cristo Obrero</t>
  </si>
  <si>
    <t>Instituto Provincial de Educación Técnica y Media (I.P.E.T.y M.) Nº 256 Libertador General José de San Martín</t>
  </si>
  <si>
    <t xml:space="preserve">Escuela Superior de Comercio  y Bachillerato Anexo	</t>
  </si>
  <si>
    <t>Instituto   Manuel Belgrano</t>
  </si>
  <si>
    <t>Instituto Técnico   San José</t>
  </si>
  <si>
    <t xml:space="preserve">Instituto Superior  Instituto Superior del Profesorado </t>
  </si>
  <si>
    <t>Instituto Provincial de Educación Técnica (I.P.E.T.) Nº 139 General Manuel Belgrano</t>
  </si>
  <si>
    <t>Escuela Especial  Dr Arturo M Barbero</t>
  </si>
  <si>
    <t>Instituto Provincial de Educación Agrotécnica (I.P.E.A.) Nº 245 Carlos Pellegrini</t>
  </si>
  <si>
    <t>Escuela Superior de Enfermería  Villa Dolores</t>
  </si>
  <si>
    <t>Escuela Superior de Enfermería  Anexo Villa Dolores</t>
  </si>
  <si>
    <t>Instituto Provincial de Educación Técnica (I.P.E.T.) Nº 52 Carlos Pellegrini</t>
  </si>
  <si>
    <t>Instituto Superior  Dr. Carlos María Carena</t>
  </si>
  <si>
    <t>Instituto Superior  Dr. Carlos María Carena - Anexo Salsacate</t>
  </si>
  <si>
    <t>Instituto Superior  Dr.Carlos María Carena - Anexo Minas</t>
  </si>
  <si>
    <t>Instituto Provincial de Educación Media y Agrotécnica (I.P.E.M.y A.) Nº 151 José Ignacio Urbizu</t>
  </si>
  <si>
    <t>Instituto Provincial de Educación Técnica (I.P.E.T.) Nº 143 General José María Paz</t>
  </si>
  <si>
    <t xml:space="preserve">Centro Educativo de Nivel Medio Adultos (C.E.N.M.A.)  Jesús María </t>
  </si>
  <si>
    <t xml:space="preserve">Escuela de la Familia Agrícola (E.F.A.)  </t>
  </si>
  <si>
    <t>Instituto Superior Técnico  Colegio Universitario de Periodismo Obispo Trejo y Sanabria</t>
  </si>
  <si>
    <t>Instituto Provincial de Educación Técnica y Media (I.P.E.T.y M.) Nº 133 Dr. Florencio Escardó</t>
  </si>
  <si>
    <t>Instituto Provincial de Educación Técnica Agrotécnica y Media (I.P.E.T.A.y M.) Nº 68 Coronel Don Luis Álvarez</t>
  </si>
  <si>
    <t>Escuela Especial  Ernesto Soria</t>
  </si>
  <si>
    <t>Instituto Provincial de Educación Técnica (I.P.E.T.) Nº 58 General Enrique Mosconi</t>
  </si>
  <si>
    <t>Instituto Provincial de Educación Agrotécnica (I.P.E.A.) Nº 228 San Isidro Labrador</t>
  </si>
  <si>
    <t>Escuela Especial  Dr Luis Ganem</t>
  </si>
  <si>
    <t>Escuela Especial  Dr Luis Ganem Anexo Del Campillo</t>
  </si>
  <si>
    <t xml:space="preserve">Escuela Especial  Dr Luis Ganem Anexo Villa Valeria </t>
  </si>
  <si>
    <t xml:space="preserve">Instituto Provincial de Educación Agrotécnica (I.P.E.A.) Nº 292 </t>
  </si>
  <si>
    <t>Instituto Provincial de Educación Media (I.P.E.M.) Nº 292 Agrónoma Liliam Priotto -Anexo Urbano-</t>
  </si>
  <si>
    <t xml:space="preserve">Instituto Secundario  De Enseñanza Domingo Faustino Sarmiento	</t>
  </si>
  <si>
    <t xml:space="preserve">Instituto Superior  Santa Teresita	</t>
  </si>
  <si>
    <t>Instituto Provincial de Educación Técnica (I.P.E.T.) Nº 264 Teodoro Asteggiano</t>
  </si>
  <si>
    <t>Escuela Especial  Jerónimo Luis de Cabrera</t>
  </si>
  <si>
    <t xml:space="preserve">Instituto Técnico  Carnerillo	</t>
  </si>
  <si>
    <t>Instituto Provincial de Educación Técnica y Media (I.P.E.T.y M.) Nº 61 General Manuel Savio</t>
  </si>
  <si>
    <t>Escuela Normal Superior  José Manuel Estrada</t>
  </si>
  <si>
    <t>Instituto Provincial de Educación Agrotécnica (I.P.E.A.) Nº 226 Héroes de Malvinas</t>
  </si>
  <si>
    <t>Escuela Especial Nº 310 Arco Iris</t>
  </si>
  <si>
    <t>Escuela Especial  ArcoIris Anexo Serrano</t>
  </si>
  <si>
    <t>Instituto Superior  Instituto Superior del Profesorado de Pascanas</t>
  </si>
  <si>
    <t>Instituto Superior  Instituto Santa Juana de Arco</t>
  </si>
  <si>
    <t>Instituto Superior  Centro de Altos Estudios del Sur</t>
  </si>
  <si>
    <t>Instituto Provincial de Educación Técnica y Media (I.P.E.T.y M.) Nº 99 Rosario Vera Peñaloza</t>
  </si>
  <si>
    <t xml:space="preserve">Escuela Especial  Carolina Tobar Garcia </t>
  </si>
  <si>
    <t>Instituto Provincial de Educación Agrotécnica y Media (I.P.E.A.y M.) Nº 224 Leopoldo Lugones</t>
  </si>
  <si>
    <t>Centro Educativo de Nivel Medio Adultos (C.E.N.M.A.)  Río Tercero</t>
  </si>
  <si>
    <t xml:space="preserve">Instituto Provincial de Educación Técnica (I.P.E.T.) Nº 55 </t>
  </si>
  <si>
    <t xml:space="preserve">Escuela Especial  Arminda Aberastury	</t>
  </si>
  <si>
    <t>Instituto Provincial de Educación Técnica (I.P.E.T.) Nº 259 Ambrosio Olmos</t>
  </si>
  <si>
    <t xml:space="preserve">Instituto Superior Técnico  Tecnológico Río Cuarto	</t>
  </si>
  <si>
    <t xml:space="preserve">Instituto Secundario  Técnico Isor	</t>
  </si>
  <si>
    <t>Instituto Provincial de Educación Agrotécnica y Media (I.P.E.A.y M.) Nº 221 San Carlos</t>
  </si>
  <si>
    <t>Instituto Provincial de Educación Agrotécnica (I.P.E.A.) Nº 219 Enrique Cook</t>
  </si>
  <si>
    <t>Instituto Provincial de Educación Técnica (I.P.E.T.) Nº 251 Guarnición Aérea Córdoba</t>
  </si>
  <si>
    <t>Instituto Provincial de Educación Técnica (I.P.E.T.) Nº 250 Dr. Juan Bialet Massé</t>
  </si>
  <si>
    <t xml:space="preserve">Instituto Provincial de Educación Media (I.P.E.M.) Nº 156 Programa de Inclusión y Terminalidad de la Educación Secundaria y de Formación Laboral Ipem	</t>
  </si>
  <si>
    <t>Instituto Provincial de Educación Técnica (I.P.E.T.) Nº 125 Lidia Pura Benítez</t>
  </si>
  <si>
    <t>Centro de Capacitación Agrotécnica  Tomas Thomas</t>
  </si>
  <si>
    <t>Instituto   Villa de las Rosas</t>
  </si>
  <si>
    <t xml:space="preserve">Centro Educativo de Nivel Medio Adultos (C.E.N.M.A.) Nº 309 </t>
  </si>
  <si>
    <t>Centro Educativo de Nivel Medio Adultos (C.E.N.M.A.) Nº 291 Anexo Inriville</t>
  </si>
  <si>
    <t>Instituto Provincial de Educación Técnica y Media (I.P.E.T.y M.) Nº 73 Margarita Weild de Paz</t>
  </si>
  <si>
    <t>Instituto   Fundación Renault</t>
  </si>
  <si>
    <t>Instituto Provincial de Educación Técnica (I.P.E.T.) Nº 57 Comodoro Martín Rivadavia</t>
  </si>
  <si>
    <t xml:space="preserve">Instituto Superior  Doctor Dalmacio Velez Sarfield	</t>
  </si>
  <si>
    <t>Instituto Provincial de Educación Técnica y Media (I.P.E.T.y M.) Nº 59 25 de Mayo</t>
  </si>
  <si>
    <t>Instituto Provincial de Educación Agrotécnica (I.P.E.A.) Nº 1 Ingeniero Agrónomo Luciano Almirón</t>
  </si>
  <si>
    <t>Instituto Provincial de Educación Agrotécnica (I.P.E.A.) Nº 241 Federico Campodónico</t>
  </si>
  <si>
    <t>Instituto Provincial de Educación Media y Técnica (I.P.E.M.y T.) Nº 204 Ingeniero Alberto Emilio Lucchini</t>
  </si>
  <si>
    <t>Instituto   Pio León</t>
  </si>
  <si>
    <t xml:space="preserve">Centro Educativo de Nivel Medio Adultos (C.E.N.M.A.) Nº 216 </t>
  </si>
  <si>
    <t xml:space="preserve">Centro Educativo de Nivel Medio Adultos (C.E.N.M.A.) Nº 310895 General Cabrera </t>
  </si>
  <si>
    <t xml:space="preserve">Centro Educativo de Nivel Medio Adultos (C.E.N.M.A.)  </t>
  </si>
  <si>
    <t>Instituto Provincial de Educación Agrotécnica (I.P.E.A.) Nº 223 Intendente Ramón Niceno Quinteros</t>
  </si>
  <si>
    <t>Centro Educativo de Nivel Medio Adultos (C.E.N.M.A.)  Villa del Totoral</t>
  </si>
  <si>
    <t>Escuela Especial  Dra. Lydia F. de Coriat</t>
  </si>
  <si>
    <t>Escuela Especial  Ana Nicola</t>
  </si>
  <si>
    <t xml:space="preserve">Instituto Superior  En Actividades Deportivas"	</t>
  </si>
  <si>
    <t>Instituto   Argentino de Prótesis Dental</t>
  </si>
  <si>
    <t>Instituto Superior  Cervantes</t>
  </si>
  <si>
    <t>Instituto Superior  Leibnitz</t>
  </si>
  <si>
    <t>Instituto Superior Técnico  Cruz Roja Argentina Filial Córdoba</t>
  </si>
  <si>
    <t>Instituto Superior  Spinoza Establecimiento Educativo de Nivel Superior</t>
  </si>
  <si>
    <t xml:space="preserve">Instituto Superior  Saber - De Estudios en Administración y Negocios	</t>
  </si>
  <si>
    <t>Instituto Superior Nº 1310976 De Comercio Exterior</t>
  </si>
  <si>
    <t>Instituto Superior  Santo Domingo</t>
  </si>
  <si>
    <t>Instituto Provincial de Educación Media y Técnica (I.P.E.M.y T.) Nº 2 República Oriental del Uruguay</t>
  </si>
  <si>
    <t xml:space="preserve">Instituto Provincial de Educación Media (I.P.E.M.) Nº 21 Programa de Inclusión y Terminalidad de la Educación Secundaria y de Formación Laboral Ipem 	</t>
  </si>
  <si>
    <t xml:space="preserve">Instituto Provincial de Educación Agrotécnica (I.P.E.A.) Nº 25 Martín Miguel de Güemes	</t>
  </si>
  <si>
    <t>Instituto Provincial de Educación Técnica (I.P.E.T.) Nº 26 Juan Filloy</t>
  </si>
  <si>
    <t>Instituto Provincial de Educación Agrotécnica (I.P.E.A.) Nº 33 Humberto Volando</t>
  </si>
  <si>
    <t xml:space="preserve">Instituto Provincial de Educación Técnica (I.P.E.T.) Nº 34 </t>
  </si>
  <si>
    <t>Instituto Provincial de Educación Media (I.P.E.M.) Nº 7 Instituto Provincial de Educación Media (I.P.E.M.)</t>
  </si>
  <si>
    <t>Instituto Superior  De Ciencias Economicas y Tecnologías</t>
  </si>
  <si>
    <t>Instituto   Cervantes</t>
  </si>
  <si>
    <t xml:space="preserve">Instituto Provincial de Educación Media (I.P.E.M.) Nº 294 Programa de Inclusión y Terminalidad de la Educación Secundaria y de Formación Laboral Ipem	</t>
  </si>
  <si>
    <t xml:space="preserve">Escuela Superior  de Comunicación Audiovisual La Metro S.R.L.	</t>
  </si>
  <si>
    <t xml:space="preserve">Instituto Provincial de Educación Media y Técnica (I.P.E.M.y T.) Nº 24 </t>
  </si>
  <si>
    <t>Instituto Provincial de Educación Agrotécnica (I.P.E.A.) Nº 14 Dr. César Cuestas Carnero</t>
  </si>
  <si>
    <t>Instituto Provincial de Educación Media y Técnica (I.P.E.M.y T.) Nº 23 Lino Enea Spilimbergo</t>
  </si>
  <si>
    <t>Instituto Provincial de Educación Técnica (I.P.E.T.) Nº 22 Juan Filloy</t>
  </si>
  <si>
    <t>Instituto Provincial de Educación Media y Técnica (I.P.E.M.y T.) Nº 30 Eduardo S Nemirovsky</t>
  </si>
  <si>
    <t>Centro de Desarrollo Regional (Ce.De.R.)  Complejo de Capacitación Laboral Gobernador Amadeo Sabattini</t>
  </si>
  <si>
    <t>Instituto Provincial de Educación Técnica (I.P.E.T.) Nº 47 Norberto J. Quadri</t>
  </si>
  <si>
    <t>Escuela Superior de Enfermería Nº 1260234 Cruz Roja Argentina Rio Cuarto</t>
  </si>
  <si>
    <t>Escuela Especial  María Silvina Casañas Recalde</t>
  </si>
  <si>
    <t xml:space="preserve">Instituto   </t>
  </si>
  <si>
    <t>Instituto   De Suboficiales de Gendarmería Nacional Cabo Raúl R.Cuello</t>
  </si>
  <si>
    <t xml:space="preserve">Instituto Provincial de Educación Técnica (I.P.E.T.) Nº 308 </t>
  </si>
  <si>
    <t>Instituto Provincial de Educación Agrotécnica (I.P.E.A.) Nº 306 Dr. Amadeo Sabattini</t>
  </si>
  <si>
    <t xml:space="preserve">Instituto Provincial de Educación Técnica (I.P.E.T.) Nº 300 Plaza Minetti	</t>
  </si>
  <si>
    <t>Escuela Especial  Arnaldo Solsona</t>
  </si>
  <si>
    <t>Escuela Especial Nº 310 Arnaldo Solsona Anexo Villa Maria</t>
  </si>
  <si>
    <t>Escuela Especial  Gral Manuel Belgrano</t>
  </si>
  <si>
    <t>Instituto Superior  Educar</t>
  </si>
  <si>
    <t>Instituto Superior  Santa Rosa de Calamuchita</t>
  </si>
  <si>
    <t>Instituto Provincial de Educación Agrotécnica (I.P.E.A.) Nº 307 PASO DEL LEON</t>
  </si>
  <si>
    <t>Instituto Provincial de Educación Media y Técnica (I.P.E.M.y T.) Nº 297 Dr. René Favaloro</t>
  </si>
  <si>
    <t xml:space="preserve">Instituto Provincial de Educación Media (I.P.E.M.) Nº 302 Programa de Inclusión y Terminalidad de la Educación Secundaria y de Formación Laboral Ipem	</t>
  </si>
  <si>
    <t>Escuela Especial  Norberto Daniel Abdo</t>
  </si>
  <si>
    <t>Escuela Especial  Norberto Daniel Abdo-Isla Verde</t>
  </si>
  <si>
    <t>Escuela Especial  Norberto Daniel Abdo-Anexo Cavanaggh</t>
  </si>
  <si>
    <t>Escuela Especial  Norberto Daniel Abdo-Alejo Ledesma</t>
  </si>
  <si>
    <t xml:space="preserve">Instituto Provincial de Educación Técnica (I.P.E.T.) Nº 314 Libertador General José de San Martín	</t>
  </si>
  <si>
    <t>Instituto Provincial de Educación Media y Técnica (I.P.E.M.y T.) Nº 310 Puerto Argentino</t>
  </si>
  <si>
    <t>Instituto Provincial de Educación Técnica (I.P.E.T.) Nº 318 Combate de La Tablada</t>
  </si>
  <si>
    <t>Instituto Provincial de Educación Media y Técnica (I.P.E.M.y T.) Nº 319 Roberto Fontanarrosa</t>
  </si>
  <si>
    <t>Instituto Provincial de Educación Técnica (I.P.E.T.) Nº 322 Manuel Belgrano</t>
  </si>
  <si>
    <t>Instituto Provincial de Educación Técnica (I.P.E.T.) Nº 321 Brigadier Gral. Juan Manuel de Rosas</t>
  </si>
  <si>
    <t>Instituto Provincial de Educación Técnica (I.P.E.T.) Nº 313 Dr. Pablo Mirizzi</t>
  </si>
  <si>
    <t>Instituto Superior  Sagrado Corazón</t>
  </si>
  <si>
    <t>Instituto Superior  Manuel de Falla</t>
  </si>
  <si>
    <t xml:space="preserve">Instituto Superior  De Act. Físicas y Deportivas (isafyd) ex fitness"	</t>
  </si>
  <si>
    <t>Centro Educativo de Nivel Medio Adultos (C.E.N.M.A.)  San José de La Dormida</t>
  </si>
  <si>
    <t>Escuela Superior de Enfermería  Cruz Roja Argentina</t>
  </si>
  <si>
    <t xml:space="preserve">Instituto Superior  De Capacitación Integral	</t>
  </si>
  <si>
    <t>Centro de Capacitación Profesional  Hector Valdivielso</t>
  </si>
  <si>
    <t xml:space="preserve">Instituto Superior Nº 1210963 Instituto Superior Bancario </t>
  </si>
  <si>
    <t xml:space="preserve">Instituto Superior  Instituto Privado Santa Clara de Asís </t>
  </si>
  <si>
    <t>Instituto Superior  Nueva Formación</t>
  </si>
  <si>
    <t xml:space="preserve">Escuela Superior  Azafrán. Escuela de Gastronomía	</t>
  </si>
  <si>
    <t xml:space="preserve">Instituto Superior Técnico  De Arte y Diseño	</t>
  </si>
  <si>
    <t>Instituto Superior  Instituto Parroquial Monseñor Luis Kloster</t>
  </si>
  <si>
    <t>Escuela Especial  Centro de Atención para Discapacitados Auditivos</t>
  </si>
  <si>
    <t xml:space="preserve">Instituto Superior  Juan Zorrilla de San Martín	</t>
  </si>
  <si>
    <t>Instituto Técnico  Maestro Alfredo Bravo</t>
  </si>
  <si>
    <t>Instituto Provincial de Educación Técnica (I.P.E.T.) Nº 344 "PROFESOR VÍCTOR DOMÍNGUEZ"</t>
  </si>
  <si>
    <t xml:space="preserve">Instituto Provincial de Educación Técnica (I.P.E.T.) Nº 331 </t>
  </si>
  <si>
    <t xml:space="preserve">Instituto Provincial de Educación Media (I.P.E.M.) Nº 338 Programa de Inclusión y Terminalidad de la Educación Secundaria y de Formación Laboral Ipem	</t>
  </si>
  <si>
    <t>Instituto Superior  Empalme</t>
  </si>
  <si>
    <t xml:space="preserve">Instituto Superior Técnico  Nuestra señora de Lourdes	</t>
  </si>
  <si>
    <t xml:space="preserve">Instituto Provincial de Educación Agrotécnica (I.P.E.A.) Nº 343 </t>
  </si>
  <si>
    <t xml:space="preserve">Instituto Provincial de Educación Técnica (I.P.E.T.) Nº 334 </t>
  </si>
  <si>
    <t>Instituto Provincial de Educación Agrotécnica y Técnica (I.P.E.A.y T.) Nº 347 Dr. Alejandro Degenaro</t>
  </si>
  <si>
    <t>Instituto Provincial de Educación Media (I.P.E.M.) Nº 337 Jorge Alberto Sabato</t>
  </si>
  <si>
    <t xml:space="preserve">Instituto Provincial de Educación Técnica (I.P.E.T.) Nº 339 </t>
  </si>
  <si>
    <t>Instituto Superior  De Capacitación en Rescate, Emergencia y Trauma</t>
  </si>
  <si>
    <t>Instituto Provincial de Educación Técnica (I.P.E.T.) Nº 333 Julio Sallusso</t>
  </si>
  <si>
    <t>Escuela Superior  ESCUELA DE CADETES COMODORO SALUSTIANO PÉREZ ESTÉVEZ</t>
  </si>
  <si>
    <t>Escuela Superior  De Turismo José Fernando Ferrari</t>
  </si>
  <si>
    <t>Instituto Superior  S.E.P San Nicolás</t>
  </si>
  <si>
    <t>Instituto   S.E.P SAN NICOLAS -Anexo Cosquín</t>
  </si>
  <si>
    <t>Instituto   S.E.P SAN NICOLAS -Anexo Jesús María</t>
  </si>
  <si>
    <t>Instituto   S.E.P. SAN NICOLAS -Anexo Oliva</t>
  </si>
  <si>
    <t>Instituto   S.E.P. SAN NICOLAS -Anexo Cruz del Eje</t>
  </si>
  <si>
    <t>Instituto   S.E.P. SAN NICOLAS -Anexo Marcos Juárez</t>
  </si>
  <si>
    <t>Instituto   S.E.P. SAN NICOLAS -Anexo Río Cuarto</t>
  </si>
  <si>
    <t>Instituto   S.E.P. SAN NICOLAS -Anexo Villa María</t>
  </si>
  <si>
    <t>Instituto   S.E.P. SAN NICOLAS -Anexo Deán Funes</t>
  </si>
  <si>
    <t>Instituto Técnico  Foro de los Ríos</t>
  </si>
  <si>
    <t>Centro Educativo de Nivel Medio Adultos (C.E.N.M.A.)  Remedios Escalada de San Martín - Anexo</t>
  </si>
  <si>
    <t xml:space="preserve">Escuela Superior  Escuela de Suboficiales de Policía General Manuel Belgrano	</t>
  </si>
  <si>
    <t>Escuela Superior  Escuela de Suboficiales de Policía General Manuel Belgrano Anexo Villa Dolores</t>
  </si>
  <si>
    <t xml:space="preserve">SIN DATOS  Escuela de Suboficiales de Policía General Manuel Belgrano Anexo Río Cuarto	</t>
  </si>
  <si>
    <t xml:space="preserve">Instituto Superior  Escuela de Suboficiales de Policía General Manuel Belgrano Anexo Villa María	</t>
  </si>
  <si>
    <t xml:space="preserve">Instituto Superior  Escuela de Suboficiales de Policía General Manuel Belgrano Anexo Valle Hermoso	</t>
  </si>
  <si>
    <t xml:space="preserve">Escuela Superior  de  Suboficiales de Policía General Manuel Belgrano Anexo San Francisco	</t>
  </si>
  <si>
    <t>Escuela Superior  Escuela de Suboficiales de Policía General Manuel Belgrano Anexo Jesús María</t>
  </si>
  <si>
    <t>Escuela Superior  de Suboficiales de Policía</t>
  </si>
  <si>
    <t>Instituto Superior  Escuela de Suboficiales de Policía General Manuel Belgrano Anexo Bell Ville</t>
  </si>
  <si>
    <t xml:space="preserve">Instituto Provincial de Educación Técnica (I.P.E.T.) Nº 430 Instituto Técnico Industrial Zona Norte	</t>
  </si>
  <si>
    <t>Instituto   Agrotécnico Padre Domingo Viera</t>
  </si>
  <si>
    <t>Instituto Superior  Centro de Altos Estudios Albert Sabin</t>
  </si>
  <si>
    <t xml:space="preserve">Instituto Superior Nº - CIEP Fundación para el Desarrollo Educativo, Laboral y Empresarial	</t>
  </si>
  <si>
    <t>Centro Educativo de Nivel Medio Adultos (C.E.N.M.A.) Nº 14 Dr. Cear Cuestas Carnero</t>
  </si>
  <si>
    <t xml:space="preserve">Instituto Provincial de Educación Técnica (I.P.E.T.) Nº 351 </t>
  </si>
  <si>
    <t xml:space="preserve">Centro de Capacitación Profesional  </t>
  </si>
  <si>
    <t>Centro de Capacitación Profesional  Fábrica Militar Rio Tercero</t>
  </si>
  <si>
    <t xml:space="preserve">Instituto Provincial de Educación Agrotécnica (I.P.E.A.) Nº 354 </t>
  </si>
  <si>
    <t>Centro Educativo de Nivel Medio Adultos (C.E.N.M.A.) Nº Maldonado  Barrio Maldonado</t>
  </si>
  <si>
    <t xml:space="preserve">Escuela Municipal de Capacitación Laboral  </t>
  </si>
  <si>
    <t>Instituto Provincial de Educación Media y Técnica (I.P.E.M.y T.) Nº 352 Alfredo Cavalotti</t>
  </si>
  <si>
    <t>Instituto Superior  Madre Teresa de Calcuta</t>
  </si>
  <si>
    <t>Colegio Superior  de Suboficiales de la Fuerza Aérea</t>
  </si>
  <si>
    <t xml:space="preserve">Instituto Provincial de Educación Técnica (I.P.E.T.) Nº 355 </t>
  </si>
  <si>
    <t>Instituto Superior Técnico  Anexo Las Arrias</t>
  </si>
  <si>
    <t>Instituto Superior Técnico  Anexo Hunca Renancó</t>
  </si>
  <si>
    <t>Instituto Superior Técnico  Anexo Villa Huidobro</t>
  </si>
  <si>
    <t>Instituto Superior Técnico  Anexo Malvinas Argentinas</t>
  </si>
  <si>
    <t>Instituto Superior Técnico  Anexo Isla Verde</t>
  </si>
  <si>
    <t>Instituto Superior Técnico  Anexo SIRELyF Villa Maria</t>
  </si>
  <si>
    <t>Instituto Superior Técnico  Anexo Pilar</t>
  </si>
  <si>
    <t>Instituto Superior Técnico  Anexo SIRELyF Almafuerte</t>
  </si>
  <si>
    <t>Instituto Superior Técnico  Cooperativa de Servicios Públicos de Morteros</t>
  </si>
  <si>
    <t>Instituto Superior  Anexo Inspección</t>
  </si>
  <si>
    <t xml:space="preserve">Centro de Capacitación Profesional  Nueva Escuela de Aprendices FADEA	</t>
  </si>
  <si>
    <t xml:space="preserve">Instituto Provincial de Educación Media (I.P.E.M.) Nº 357 </t>
  </si>
  <si>
    <t>Instituto Provincial de Educación Técnica (I.P.E.T.) Nº 361 José Gabriel BROCHERO</t>
  </si>
  <si>
    <t>Instituto Provincial de Educación Técnica (I.P.E.T.) Nº 362  Juan Andrés Politano</t>
  </si>
  <si>
    <t>Instituto Provincial de Educación Media y Técnica (I.P.E.M.y T.) Nº 363 Instituto Provincial de Educación Media y Técnica (I.P.E.M.y T.) N 363</t>
  </si>
  <si>
    <t>Escuela Especial Nº 2000 Maria del Carmen Amaya</t>
  </si>
  <si>
    <t>Instituto Superior  Agro Escuela Privada Córdoba</t>
  </si>
  <si>
    <t>Instituto Provincial de Educación Media (I.P.E.M.) Nº 312 Dalmacio Vélez Sarsfield</t>
  </si>
  <si>
    <t>Centro Educativo de Nivel Medio Adultos (C.E.N.M.A.)  Barrio Smata</t>
  </si>
  <si>
    <t>Centro Educativo de Nivel Medio Adultos (C.E.N.M.A.)  Parque Liceo 2</t>
  </si>
  <si>
    <t>Centro Educativo de Nivel Medio Adultos (C.E.N.M.A.)  Teodoro Asteggiano</t>
  </si>
  <si>
    <t>Instituto Superior Técnico  Córdoba</t>
  </si>
  <si>
    <t>Instituto Superior Técnico  Córdoba -Anexo Juarez Celman</t>
  </si>
  <si>
    <t>Instituto Superior Técnico  Anexo B° Observatorio</t>
  </si>
  <si>
    <t>Instituto Superior Técnico  Córdoba Anexo B° General Paz</t>
  </si>
  <si>
    <t>Instituto Superior Técnico  Córdoba Anexo La France</t>
  </si>
  <si>
    <t>Instituto Superior Técnico  Córdoba Anexo Los Pinos</t>
  </si>
  <si>
    <t>Instituto Superior Técnico  Córdoba Anexo Villa del Libertador</t>
  </si>
  <si>
    <t>Instituto Superior Técnico  Córdoba Anexo B° General Bustos</t>
  </si>
  <si>
    <t xml:space="preserve">Instituto Superior Técnico  Córdoba Anexo Extensión Salsipuedes	</t>
  </si>
  <si>
    <t>Instituto Técnico  Instituto Técnico Superior Córdoba</t>
  </si>
  <si>
    <t>Instituto Superior Técnico  Mina Clavero</t>
  </si>
  <si>
    <t>Escuela Especial  Nicanor Toledano Gonzalez</t>
  </si>
  <si>
    <t>Centro Educativo de Nivel Medio Adultos (C.E.N.M.A.)  Periféricos Arguello</t>
  </si>
  <si>
    <t>Centro Educativo de Nivel Medio Adultos (C.E.N.M.A.)  Periférico de Arguello Anexo Villa Cornu</t>
  </si>
  <si>
    <t>Centro de Capacitación Profesional  Patricia López</t>
  </si>
  <si>
    <t>Instituto Provincial de Educación Técnica (I.P.E.T.) Nº 379 Alfredo B. Molet</t>
  </si>
  <si>
    <t xml:space="preserve">Instituto Provincial de Educación Técnica (I.P.E.T.) Nº 372 </t>
  </si>
  <si>
    <t xml:space="preserve">Centro de Capacitación Profesional Nº 48 Aula Taller Móvil - Instalaciones Domiciliarias	</t>
  </si>
  <si>
    <t xml:space="preserve">Centro de Capacitación Profesional Nº 57 Aula Taller Móvil - Instalaciones Domiciliarias	</t>
  </si>
  <si>
    <t>Centro de Capacitación Profesional Nº 73 Córdoba Extensión Aúlica La Calera</t>
  </si>
  <si>
    <t>Centro de Capacitación Profesional Nº 133 Barrio Maldonado</t>
  </si>
  <si>
    <t xml:space="preserve">Centro de Capacitación Profesional Nº 77A Córdoba Extensión Aúlica Barrio Ciudad de Mis Sueños </t>
  </si>
  <si>
    <t>Centro de Capacitación Profesional Nº 48 Extensión Aúlica Barrio Rogelio Martínez</t>
  </si>
  <si>
    <t>Centro de Capacitación Profesional Nº 118 Córdoba Extensión Aúlica Anisacate</t>
  </si>
  <si>
    <t xml:space="preserve">Centro de Capacitación Profesional  Córdoba Extensión Áulica Villa María	</t>
  </si>
  <si>
    <t>Centro de Capacitación Profesional Nº 267 Córdoba Extensión Aúlica Bell Ville</t>
  </si>
  <si>
    <t>Centro de Capacitación Profesional Nº 300 Córdoba Extensión Aúlica Luque</t>
  </si>
  <si>
    <t>Centro de Capacitación Profesional Nº 93 Córdoba Extensión Aúlica Marcos Juárez</t>
  </si>
  <si>
    <t>Centro de Capacitación Profesional Nº 264 Extensión Áulica San Francisco Barrio Parque</t>
  </si>
  <si>
    <t>Centro de Capacitación Profesional Nº 249 Extensión Aúlica Barrio Observatorio</t>
  </si>
  <si>
    <t xml:space="preserve">Centro de Capacitación Profesional Nº 59 Córdoba Extensión Aúlica Cruz Alta </t>
  </si>
  <si>
    <t xml:space="preserve">Centro de Capacitación Profesional  Córdoba Anexo Extensión Áulica Villa Dolores	</t>
  </si>
  <si>
    <t>Centro de Capacitación Profesional Nº 62 Extensión Aulica Río Segundo</t>
  </si>
  <si>
    <t xml:space="preserve">Centro de Capacitación Profesional  Córdoba Anexo Extensión áulica Lucio V Mansilla	</t>
  </si>
  <si>
    <t>Centro de Capacitación Profesional Nº 54 Córdoba Extensión Aúlica Oncativo</t>
  </si>
  <si>
    <t xml:space="preserve">Centro de Capacitación Profesional Nº 318 Córdoba Extensión Aúlica Villa Urquiza </t>
  </si>
  <si>
    <t xml:space="preserve">Centro de Capacitación Profesional Nº 50 Extensión Aúlica Barrio San Francisco Barrio Catedral </t>
  </si>
  <si>
    <t>Centro de Capacitación Profesional Nº 70 "Córdoba" Extensión Aúlica Barrio Villa Azalais Oeste</t>
  </si>
  <si>
    <t>Centro de Capacitación Profesional Nº 262 Córdoba Extensión Aúlica Brikmann</t>
  </si>
  <si>
    <t xml:space="preserve">Centro de Capacitación Profesional Nº 76 Aula Taller Movil - Automatización Industrial	</t>
  </si>
  <si>
    <t>Centro de Capacitación Profesional  Aula Taller Movil N° 13 - Metalmecánica</t>
  </si>
  <si>
    <t>Centro de Capacitación Profesional  Aula Taller Móvil 103 - Soldadura</t>
  </si>
  <si>
    <t xml:space="preserve">Centro de Capacitación Profesional Nº 108 Aula Taller Móvil - Reparación de Autos y Motos	</t>
  </si>
  <si>
    <t xml:space="preserve">Centro de Capacitación Profesional Nº 121 Aula Taller Móvil  - Energías Renovables y Alternativas	</t>
  </si>
  <si>
    <t xml:space="preserve">Centro de Capacitación Profesional  Córdoba Anexo ATM VIII	</t>
  </si>
  <si>
    <t>Centro de Capacitación Profesional  Federación de Bomberos Voluntarios Pcia. Córdoba</t>
  </si>
  <si>
    <t>Centro de Capacitación Profesional  CENTRO DE CAP. LABORAL Y FORM. PROFESIONAL "CÓRDOBA" ANEXO PARQUE EDUCATIVO SUR</t>
  </si>
  <si>
    <t>Centro de Capacitación Profesional  CENTRO DE CAP. LABORAL Y FORM. PROFESIONAL "CÓRDOBA" ANEXO PARQUE EDUCATIVO NORTE</t>
  </si>
  <si>
    <t>Centro de Capacitación Profesional  CENTRO DE CAP. LABORAL Y FORM. PROFESIONAL "CÓRDOBA" ANEXO PARQUE EDUCATIVO ESTE</t>
  </si>
  <si>
    <t>Centro de Capacitación Profesional  CENTRO DE CAP. LABORAL Y FORM. PROFESIONAL "CÓRDOBA" ANEXO PARQUE EDUCATIVO SURESTE</t>
  </si>
  <si>
    <t>Centro de Capacitación Profesional  CENTRO DE CAP. LABORAL Y FORM. PROFESIONAL "CÓRDOBA" ANEXO PARQUE EDUCATIVO NOROESTE</t>
  </si>
  <si>
    <t>Escuela Experimental Pro-A  Sede San Pedro</t>
  </si>
  <si>
    <t>Escuela Experimental Pro-A  Sede Córdoba Centro</t>
  </si>
  <si>
    <t xml:space="preserve">Escuela Experimental Pro-A  </t>
  </si>
  <si>
    <t>Centro Educativo de Nivel Medio Adultos (C.E.N.M.A.)  San Francisco Anexo I</t>
  </si>
  <si>
    <t xml:space="preserve">Instituto Provincial de Educación Media y Técnica (I.P.E.M.y T.) Nº 378 </t>
  </si>
  <si>
    <t>Instituto Provincial de Educación Técnica (I.P.E.T.) Nº 383 IPET</t>
  </si>
  <si>
    <t xml:space="preserve">Instituto Provincial de Educación Técnica (I.P.E.T.) Nº 382 Manuel Antonio Díaz Mariño	</t>
  </si>
  <si>
    <t>Instituto Técnico  General Manuel Belgrano</t>
  </si>
  <si>
    <t>Escuela Especial  Estación General Paz</t>
  </si>
  <si>
    <t xml:space="preserve">Escuela Especial  Santa Rosa de Calamuchita	</t>
  </si>
  <si>
    <t>Escuela Experimental Pro-A  Sede Villa Dolores</t>
  </si>
  <si>
    <t xml:space="preserve">Escuela Experimental Pro-A  con énfasis en Tecnologías de la Información y la Comunicación - Sede Porteña	</t>
  </si>
  <si>
    <t>Escuela Experimental Pro-A  Sede Laboulaye</t>
  </si>
  <si>
    <t xml:space="preserve">Instituto Provincial de Educación Técnica (I.P.E.T.) Nº 386 </t>
  </si>
  <si>
    <t>Centro Educativo de Nivel Medio Adultos (C.E.N.M.A.)  Barrio Camara</t>
  </si>
  <si>
    <t>Instituto Superior  Escuela Latinoamericana de Capacitacion en Estética Superior (ELCES)</t>
  </si>
  <si>
    <t xml:space="preserve">Centro Educativo de Nivel Medio Adultos (C.E.N.M.A.)  Barrio Acosta </t>
  </si>
  <si>
    <t>Instituto Provincial de Educación Técnica (I.P.E.T.) Nº 389 Víctor Santiago Iraola - Anexo Sampacho</t>
  </si>
  <si>
    <t xml:space="preserve">Instituto Provincial de Educación Técnica (I.P.E.T.) Nº 398 </t>
  </si>
  <si>
    <t xml:space="preserve">Instituto Provincial de Educación Técnica (I.P.E.T.) Nº 397 </t>
  </si>
  <si>
    <t>Escuela Experimental Pro-A  Sede Carlos Paz</t>
  </si>
  <si>
    <t xml:space="preserve">Escuela Experimental Pro-A  Sede La Calera	</t>
  </si>
  <si>
    <t xml:space="preserve">Instituto Provincial de Educación Técnica (I.P.E.T.) Nº 392 </t>
  </si>
  <si>
    <t>Centro de Capacitación Profesional  Aldo Serrano</t>
  </si>
  <si>
    <t>Instituto Provincial de Educación Técnica (I.P.E.T.) Nº 402 Los Cedros</t>
  </si>
  <si>
    <t xml:space="preserve">Instituto Provincial de Educación Técnica (I.P.E.T.) Nº 404 </t>
  </si>
  <si>
    <t xml:space="preserve">Instituto Provincial de Educación Agrotécnica (I.P.E.A.) Nº 403 </t>
  </si>
  <si>
    <t xml:space="preserve">Escuela Experimental Pro-A  Villa María - Desarrollo de Software	</t>
  </si>
  <si>
    <t>Escuela Experimental Pro-A  Escuela Proa sede Tránsito</t>
  </si>
  <si>
    <t xml:space="preserve">Escuela Experimental Pro-A  Escuela 	PROA sede La Para </t>
  </si>
  <si>
    <t xml:space="preserve">Escuela Experimental Pro-A  R C	</t>
  </si>
  <si>
    <t>Instituto Técnico  Héctor Valdivielso</t>
  </si>
  <si>
    <t xml:space="preserve">Instituto Provincial de Educación Técnica (I.P.E.T.) Nº 409 </t>
  </si>
  <si>
    <t xml:space="preserve">Instituto Provincial de Educación Técnica (I.P.E.T.) Nº 411 </t>
  </si>
  <si>
    <t xml:space="preserve">Instituto Provincial de Educación Técnica (I.P.E.T.) Nº 413 </t>
  </si>
  <si>
    <t xml:space="preserve">Instituto Provincial de Educación Técnica y Media (I.P.E.T.y M.) Nº 412 </t>
  </si>
  <si>
    <t>Escuela Experimental Pro-A  Escuela Experimental con Énfasis en TIC. Sede Río Cuarto. Biotecnología</t>
  </si>
  <si>
    <t xml:space="preserve">Escuela Experimental Pro-A  UNVM	</t>
  </si>
  <si>
    <t xml:space="preserve">Escuela Experimental Pro-A  Sede Capital Norte	</t>
  </si>
  <si>
    <t>Escuela Superior  Asociación Civil Odontológica Córdoba</t>
  </si>
  <si>
    <t xml:space="preserve">Instituto Provincial de Educación Técnica (I.P.E.T.) Nº 415 </t>
  </si>
  <si>
    <t xml:space="preserve">Instituto Provincial de Educación Técnica (I.P.E.T.) Nº 416 Ciudad de Mis Sueños </t>
  </si>
  <si>
    <t xml:space="preserve">Escuela Experimental Pro-A  Embalse	</t>
  </si>
  <si>
    <t xml:space="preserve">Escuela Experimental Pro-A  Villa General Belgrano	</t>
  </si>
  <si>
    <t xml:space="preserve">Escuela Experimental Pro-A  Colonia Caroya	</t>
  </si>
  <si>
    <t xml:space="preserve">Escuela Experimental Pro-A  Sede Unquillo	</t>
  </si>
  <si>
    <t xml:space="preserve">Escuela Experimental Pro-A  Sede Cruz del Eje	</t>
  </si>
  <si>
    <t>Escuela Experimental Pro-A  Escuela Experimental con Énfasis en TIC ProA</t>
  </si>
  <si>
    <t>Escuela Experimental Pro-A  Escuela Experimental con Énfasis en tecnologías de la Información y la Comunicación</t>
  </si>
  <si>
    <t xml:space="preserve">Escuela Experimental Pro-A  sede La Carlota	</t>
  </si>
  <si>
    <t xml:space="preserve">Escuela Experimental Pro-A  Sede Corral de Bustos Ifflinger	</t>
  </si>
  <si>
    <t xml:space="preserve">Escuela Experimental Pro-A  Sede Marcos Juárez	</t>
  </si>
  <si>
    <t xml:space="preserve">Escuela Experimental Pro-A  La Falda	</t>
  </si>
  <si>
    <t>Escuela Experimental Pro-A  Programa de desarrollo- Nivel Secundario-Escuela Experimental con énfasis en tecnologías de la información y la comunicación</t>
  </si>
  <si>
    <t xml:space="preserve">Escuela Experimental Pro-A  Sede Oncativo	</t>
  </si>
  <si>
    <t xml:space="preserve">Escuela Experimental Pro-A  Sede Mina Clavero	</t>
  </si>
  <si>
    <t xml:space="preserve">Escuela Experimental Pro-A  Sede Arroyito	</t>
  </si>
  <si>
    <t xml:space="preserve">Escuela Experimental Pro-A  Las Varillas	</t>
  </si>
  <si>
    <t xml:space="preserve">Escuela Experimental Pro-A  Sede Alta Gracia	</t>
  </si>
  <si>
    <t>Escuela Experimental Pro-A  Despeñaderos</t>
  </si>
  <si>
    <t>Escuela Experimental Pro-A  Escuela Experimental con énfasis en Tecnologías de la Información y la Comunicación</t>
  </si>
  <si>
    <t xml:space="preserve">Escuela Experimental Pro-A  Sede Río Tercero	</t>
  </si>
  <si>
    <t xml:space="preserve">Escuela Experimental Pro-A  ProA-Sede Villa de Totoral	</t>
  </si>
  <si>
    <t xml:space="preserve">Escuela Experimental Pro-A  Proa Biotecnología San Francisco	</t>
  </si>
  <si>
    <t xml:space="preserve">Escuela Experimental Pro-A  DS Sede Francisco	</t>
  </si>
  <si>
    <t>Instituto Provincial de Educación Técnica (I.P.E.T.) Nº 418  Mina Clavero</t>
  </si>
  <si>
    <t xml:space="preserve">Instituto Provincial de Educación Técnica (I.P.E.T.) Nº 420 </t>
  </si>
  <si>
    <t>Instituto Provincial de Educación Técnica (I.P.E.T.) Nº 422 I.P.E.T N° 422 Santa Rosa de Calamuchita</t>
  </si>
  <si>
    <t xml:space="preserve">Instituto Provincial de Educación Técnica (I.P.E.T.) Nº 424 </t>
  </si>
  <si>
    <t xml:space="preserve">Instituto Provincial de Educación Técnica (I.P.E.T.) Nº 428 	</t>
  </si>
  <si>
    <t xml:space="preserve">Instituto Provincial de Educación Técnica (I.P.E.T.) Nº 426 </t>
  </si>
  <si>
    <t xml:space="preserve">Instituto Secundario Nº 429 IPEATyM	</t>
  </si>
  <si>
    <t xml:space="preserve">Instituto Superior  Politécnico de Córdoba	</t>
  </si>
  <si>
    <t>Escuela de Educación Técnica (E.E.T.)  Juana Manso</t>
  </si>
  <si>
    <t>Escuela de Educación Técnica (E.E.T.)  Dr. Juan Ramón Vidal</t>
  </si>
  <si>
    <t>Colegio  Secundario Dr. Mamerto Acuña</t>
  </si>
  <si>
    <t>Escuela Agrotécnica  Escuela Agrotécnica de Ramada Paso</t>
  </si>
  <si>
    <t>Colegio  Francisco David Traversaro</t>
  </si>
  <si>
    <t>Instituto de Educación Superior de Formación Docente  Jorge Luis Borges</t>
  </si>
  <si>
    <t>Centro de Formación Profesional (C.F.P.)  Rector Vicente Fidel López</t>
  </si>
  <si>
    <t xml:space="preserve">Centro de Educación Secundaria para Adultos (C.E.P.S.A.) Nº 5 </t>
  </si>
  <si>
    <t xml:space="preserve">Centro de Educación Secundaria para Adultos (C.E.P.S.A.)  Colegio Secundario para Jóvenes y Adultos "Fray José de la Quintana" </t>
  </si>
  <si>
    <t>Escuela de Educación Técnica (E.E.T.)  General Joaquín Madariaga</t>
  </si>
  <si>
    <t xml:space="preserve">Escuela de Educación Especial (E.E.E.) Nº 20 Para Irregulares Motores	</t>
  </si>
  <si>
    <t>Instituto de Educación Superior (I.E.S.)  Instituto Superior de Servicio Social Remedios Escalada de San Martín</t>
  </si>
  <si>
    <t>Instituto de Educación Superior (I.E.S.)  Instituto Superior De Servicio Social "Remedios de Escalada de San Martín"</t>
  </si>
  <si>
    <t>Instituto de Educación Superior (I.E.S.)  De Servicio Social Remedios de Escalada de San Martín</t>
  </si>
  <si>
    <t>Escuela de Educación Técnica (E.E.T.)  Brigadier General Pedro Ferré</t>
  </si>
  <si>
    <t>Colegio  Para Adolescentes y Adultos Islas Argentinas del Atlántico Sur</t>
  </si>
  <si>
    <t>Escuela de Educación Técnica (E.E.T.)  Pedro Ferré</t>
  </si>
  <si>
    <t>Escuela Agrotécnica  República de Venezuela</t>
  </si>
  <si>
    <t>Colegio Secundario y Centro de Formación Profesional  Juan Victor Yaya</t>
  </si>
  <si>
    <t xml:space="preserve">Centro de Educación Secundaria para Adultos (C.E.P.S.A.) Nº 8 </t>
  </si>
  <si>
    <t>Colegio  Colegio de Santa Rosa</t>
  </si>
  <si>
    <t>Escuela de Educación Especial (E.E.E.) Nº 9 Hellen Keller</t>
  </si>
  <si>
    <t>Escuela de Educación Técnica (E.E.T.)  Ingeniero Juan José Gómez Araujo</t>
  </si>
  <si>
    <t>Colegio  Secundario para Jóvenes y Adultos</t>
  </si>
  <si>
    <t>Escuela de Educación Técnica (E.E.T.)  Escuela Técnica de Santo Tomé</t>
  </si>
  <si>
    <t>Instituto de Educación Superior (I.E.S.) Nº I-24  Instituto Agrotécnico Víctor Navajas Centeno</t>
  </si>
  <si>
    <t>Escuela de Educación Especial (E.E.E.) Nº 1 Dra. Carolina Tobar García</t>
  </si>
  <si>
    <t>Escuela de Educación Técnica (E.E.T.)  Arquitecto Francisco Pinaroli</t>
  </si>
  <si>
    <t>Escuela Agrotécnica  Manuel Belgrano</t>
  </si>
  <si>
    <t>Instituto de Educación Superior (I.E.S.)  Curuzú Cuatiá</t>
  </si>
  <si>
    <t>Escuela de Educación Especial (E.E.E.) Nº 26 Petrona Elida Ignatoff</t>
  </si>
  <si>
    <t>Escuela de Educación Técnica (E.E.T.)  Nuevo Milenio</t>
  </si>
  <si>
    <t>Centro de Formación Profesional (C.F.P.)  Magdalena Güemes de Tejada</t>
  </si>
  <si>
    <t>Escuela de Educación Técnica (E.E.T.)  Valentín Virasoro</t>
  </si>
  <si>
    <t>Escuela de la Familia Agrícola (E.F.A.) Nº I-36 Ñande Roga</t>
  </si>
  <si>
    <t>Escuela de Educación Técnica (E.E.T.)  Ingeniero Roque Guillermo Carranza</t>
  </si>
  <si>
    <t>Escuela de Educación Técnica (E.E.T.)  Dr. Juan G. Pujol</t>
  </si>
  <si>
    <t>Escuela de Educación Técnica (E.E.T.)  Bernardino Rivadavia</t>
  </si>
  <si>
    <t>Escuela Agrotécnica  de Lomas de Empedrado</t>
  </si>
  <si>
    <t>Centro de Educación Secundaria para Adultos (C.E.P.S.A.)  Jose Genaro Perugorria</t>
  </si>
  <si>
    <t>Escuela de la Familia Agrícola (E.F.A.) Nº IS 9 Santa Lucía</t>
  </si>
  <si>
    <t>Escuela de Educación Técnica (E.E.T.)  Amalia del Valle Herrera de Aguirre</t>
  </si>
  <si>
    <t>Colegio Secundario y Centro de Formación Profesional  Fernando Erro</t>
  </si>
  <si>
    <t>Escuela Agrotécnica  Eulogio Cruz Cabral</t>
  </si>
  <si>
    <t>Escuela Agrotécnica  José María Malfussi</t>
  </si>
  <si>
    <t xml:space="preserve">Colegio Secundario y Centro de Formación Profesional  </t>
  </si>
  <si>
    <t>Escuela de Educación Técnica (E.E.T.)  Dr. Juan Esteban Martinez</t>
  </si>
  <si>
    <t>Centro de Educación Secundaria para Adultos (C.E.P.S.A.)  General Bartolomé Mitre</t>
  </si>
  <si>
    <t>Escuela Profesional Nº 4 Instituto Pelletier</t>
  </si>
  <si>
    <t>Instituto de Educación Superior (I.E.S.)  Carmen Molina de Llano</t>
  </si>
  <si>
    <t>Colegio  Escribano Pedro Leconte</t>
  </si>
  <si>
    <t>Instituto de Educación Superior (I.E.S.)  Centro Educativo "Irupé" I.Prof.14 - I.T.3</t>
  </si>
  <si>
    <t>Instituto de Educación Superior de Formación Docente  Localidad Virasoro</t>
  </si>
  <si>
    <t>Instituto de Educación Superior de Formación Docente  Colonia Liebig</t>
  </si>
  <si>
    <t>Escuela de la Familia Agrícola (E.F.A.) Nº IS16 Coembota</t>
  </si>
  <si>
    <t>Centro de Formación Profesional (C.F.P.)  Caa Cati</t>
  </si>
  <si>
    <t>Escuela de Educación Especial (E.E.E.) Nº 1 Harold Andres Fores</t>
  </si>
  <si>
    <t xml:space="preserve">Escuela de la Familia Agrícola (E.F.A.) Nº 18 Ñande  Sy La Itatí	</t>
  </si>
  <si>
    <t>Escuela de la Familia Agrícola (E.F.A.) Nº I.S.-19 Anahí</t>
  </si>
  <si>
    <t>Escuela Profesional Nº 31 Movimiento de Educación Popular Integral Fé y Alegría</t>
  </si>
  <si>
    <t>Escuela de la Familia Agrícola (E.F.A.) Nº IS 22 Arandú Roga</t>
  </si>
  <si>
    <t>Escuela Profesional Nº 12 Escuela Profesional San Pablo I-Prof N°12</t>
  </si>
  <si>
    <t>Escuela Profesional  Dr. José Francisco Soler</t>
  </si>
  <si>
    <t>Escuela Profesional Nº 8 Nuestra Señora de Itatí</t>
  </si>
  <si>
    <t>Escuela Profesional Nº 6 Nuestra Señora de Itatí</t>
  </si>
  <si>
    <t xml:space="preserve">Escuela Profesional  San Antonio	</t>
  </si>
  <si>
    <t xml:space="preserve">Escuela Profesional Nº 7 María de Nazareth </t>
  </si>
  <si>
    <t>Centro de Formación Profesional (C.F.P.)  Don Elías Abad</t>
  </si>
  <si>
    <t>Escuela de Educación Técnica (E.E.T.)  Fray Luis Beltrán (Ex Centro Profesional Nº 01)</t>
  </si>
  <si>
    <t>Centro de Formación Profesional (C.F.P.)  Nuestra Señora de la Misericordia</t>
  </si>
  <si>
    <t>Escuela de Educación Técnica (E.E.T.)  Hijas de María</t>
  </si>
  <si>
    <t>Escuela de Educación Técnica (E.E.T.)  Nuestra Señora de Itatí</t>
  </si>
  <si>
    <t xml:space="preserve">Centro de Formación Profesional (C.F.P.)  De Mercedes	</t>
  </si>
  <si>
    <t>Centro de Formación Profesional (C.F.P.)  Damas Patricias Argentinas</t>
  </si>
  <si>
    <t>Instituto de Educación Superior de Formación Docente  José Manuel Estrada</t>
  </si>
  <si>
    <t>Instituto de Educación Superior de Formación Docente  Dr. J. Alfredo Ferreira</t>
  </si>
  <si>
    <t>Instituto de Educación Superior de Formación Docente  Aula Anexa Dr. J. Alfredo Ferreira Libertador</t>
  </si>
  <si>
    <t>Instituto de Educación Superior de Formación Docente  Mercedes</t>
  </si>
  <si>
    <t>Instituto de Educación Superior de Formación Docente  Profesor Agustín Gómez</t>
  </si>
  <si>
    <t>Instituto de Educación Superior de Formación Docente  Profesor Agustín  - Subsede Yapeyú</t>
  </si>
  <si>
    <t>Instituto de Educación Superior de Formación Docente  Localidad Bella Vista</t>
  </si>
  <si>
    <t xml:space="preserve">Instituto de Educación Superior de Formación Docente  Ramón J. Carcano	</t>
  </si>
  <si>
    <t>Instituto de Educación Superior de Formación Docente  Ramóm Cárcano Subsede Juan Pujol</t>
  </si>
  <si>
    <t>Instituto de Educación Superior de Formación Docente  Ramóm Cárcano Subsede Mocoretá</t>
  </si>
  <si>
    <t>Escuela de Educación Técnica (E.E.T.)  U.O.C.R.A. Islas Malvinas</t>
  </si>
  <si>
    <t>Centro de Formación Profesional (C.F.P.) Nº 9 Centro Educativo de Nivel Secundario</t>
  </si>
  <si>
    <t xml:space="preserve">Instituto de Educación Superior (I.E.S.)  Goya	</t>
  </si>
  <si>
    <t>Escuela de Educación Técnica (E.E.T.)  EUGENIA ELMA MOROS</t>
  </si>
  <si>
    <t>Instituto de Educación Superior (I.E.S.)  Instituto de Formación y Capacitación Cruz Roja Argentina Filial Corrientes</t>
  </si>
  <si>
    <t>Colegio  Fray José de la Quintana</t>
  </si>
  <si>
    <t>Escuela Profesional Nº 35 Escuela de Jardinería y Paisajismo</t>
  </si>
  <si>
    <t>Escuela Agrotécnica  de Colonia 3 de Abril</t>
  </si>
  <si>
    <t>Instituto de Educación Superior de Formación Docente  Julio Cortázar</t>
  </si>
  <si>
    <t xml:space="preserve">Instituto de Educación Superior de Formación Docente  Julio Corázar	</t>
  </si>
  <si>
    <t>Escuela de la Familia Agrícola (E.F.A.) Nº IS-23 Mocoví</t>
  </si>
  <si>
    <t>Escuela de la Familia Agrícola (E.F.A.) Nº IS 27 Tupa Rembiapo is 27</t>
  </si>
  <si>
    <t>Instituto de Educación Superior de Formación Docente  Juan García de Cossio</t>
  </si>
  <si>
    <t>Instituto de Educación Superior (I.E.S.)  Extensión Aúlica Chavarría</t>
  </si>
  <si>
    <t>Instituto de Educación Superior (I.E.S.)  Juan García de Cossio</t>
  </si>
  <si>
    <t xml:space="preserve">Instituto de Educación Superior de Formación Docente  Juan García de Cossio	</t>
  </si>
  <si>
    <t>Instituto de Educación Superior de Formación Docente  ISFD "Juan García de Cossio" Extensión Aulica Yatay Ti Calle</t>
  </si>
  <si>
    <t>Instituto de Educación Superior de Formación Docente  María Luisa Román de Frechou</t>
  </si>
  <si>
    <t>Instituto de Educación Superior de Formación Docente  María Luisa Román de Frechou - Subsede Santa Rosa</t>
  </si>
  <si>
    <t>Instituto de Educación Superior de Formación Docente  María Luisa Román - Sub Sede Tatacuá</t>
  </si>
  <si>
    <t xml:space="preserve">Centro de Formación Profesional (C.F.P.) Nº 06 </t>
  </si>
  <si>
    <t>Escuela de Educación Técnica (E.E.T.)  Remedios  Escalada de San Martín</t>
  </si>
  <si>
    <t>Centro de Formación Profesional (C.F.P.)  Santa Ana</t>
  </si>
  <si>
    <t xml:space="preserve">Escuela Profesional Nº 24 Santa María de Los Angeles </t>
  </si>
  <si>
    <t>Escuela de la Familia Agrícola (E.F.A.) Nº 28 Itú</t>
  </si>
  <si>
    <t>Escuela de la Familia Agrícola (E.F.A.) Nº IS - 29 Jahá Katú</t>
  </si>
  <si>
    <t>Escuela de la Familia Agrícola (E.F.A.) Nº IS-21 Esperanza Campesina</t>
  </si>
  <si>
    <t>Centro de Formación Profesional (C.F.P.)  Riachuelo</t>
  </si>
  <si>
    <t>Colegio Secundario y Centro de Formación Profesional  Colegio Secundario Amado Bonpland</t>
  </si>
  <si>
    <t>CENTRO DE FORMACIÓN RURAL (C.F.R) Nº IS 35 LAS COLINAS</t>
  </si>
  <si>
    <t>Escuela de Educación Técnica (E.E.T.)  Construcciones Portuarias y Vías Navegables</t>
  </si>
  <si>
    <t xml:space="preserve">Escuela de la Familia Agrícola (E.F.A.) Nº 49 Ñanemba'e	</t>
  </si>
  <si>
    <t>Escuela de la Familia Agrícola (E.F.A.) Nº 47 Renacer</t>
  </si>
  <si>
    <t>Escuela de la Familia Agrícola (E.F.A.) Nº IS - 45 La Cruz</t>
  </si>
  <si>
    <t>Escuela de la Familia Agrícola (E.F.A.) Nº I.S 46 Mensú Peguará</t>
  </si>
  <si>
    <t>Escuela de la Familia Agrícola (E.F.A.) Nº 48 Guayquiraró</t>
  </si>
  <si>
    <t>Escuela de Educación Técnica (E.E.T.)  Alfredo Carlos Passera</t>
  </si>
  <si>
    <t>Escuela Profesional Nº 2 María Auxiliadora</t>
  </si>
  <si>
    <t xml:space="preserve">Centro de Formación Profesional (C.F.P.) Nº 10 </t>
  </si>
  <si>
    <t>Escuela de la Familia Agrícola (E.F.A.) Nº IS 53 Peju Pora</t>
  </si>
  <si>
    <t>Escuela de Educación Técnica (E.E.T.)  CARMEN MOLINA LLANO</t>
  </si>
  <si>
    <t>Centro de Formación Profesional (C.F.P.)  Carmen Molina del Llano - Anexo San Vicente de Paul</t>
  </si>
  <si>
    <t>Escuela de Educación Especial (E.E.E.) Nº 975 Baltazar María Gutierrez</t>
  </si>
  <si>
    <t>Instituto de Educación Superior (I.E.S.)  UOCRA - I. S. F. T. Islas Malvinas</t>
  </si>
  <si>
    <t>Instituto de Educación Superior de Formación Docente  UOCRA Islas Malvinas Subsede Itatí</t>
  </si>
  <si>
    <t>Instituto de Educación Superior (I.E.S.)  Islas Malvina Subsede Paso de La Patria</t>
  </si>
  <si>
    <t>Instituto de Educación Superior (I.E.S.)  Islas Malvinas Subsede El Sombrero</t>
  </si>
  <si>
    <t>Colegio  Secundario Orientado</t>
  </si>
  <si>
    <t>Colegio  Secundario Orientado en Artes Visuales - Extensión Aúlica</t>
  </si>
  <si>
    <t>Centro de Formación Profesional (C.F.P.)  La Cruz</t>
  </si>
  <si>
    <t>Escuela de Educación Técnica (E.E.T.)  Libertador General Don José Francisco de San Martín</t>
  </si>
  <si>
    <t>Escuela Agrotécnica  Arerunguá</t>
  </si>
  <si>
    <t>Escuela de Educación Técnica (E.E.T.)  Itá Ibaté</t>
  </si>
  <si>
    <t xml:space="preserve">Centro de Educación Secundaria para Adultos (C.E.P.S.A.) Nº 11 </t>
  </si>
  <si>
    <t>Escuela de la Familia Agrícola (E.F.A.) Nº IS 71 Colonia Unión</t>
  </si>
  <si>
    <t xml:space="preserve">Instituto de Educación Superior (I.E.S.)  De Formación Policial	</t>
  </si>
  <si>
    <t>Centro de Formación Profesional (C.F.P.)  "Unidad Penal" Nº 1 (UP Nº 1)</t>
  </si>
  <si>
    <t>Escuela Agrotécnica  San Isidro Labrador</t>
  </si>
  <si>
    <t>Escuela de Educación Técnica (E.E.T.)  Santa Rosa</t>
  </si>
  <si>
    <t>Escuela Agrotécnica  Paraje Poñi</t>
  </si>
  <si>
    <t>Instituto de Educación Superior de Formación Docente  Alvear</t>
  </si>
  <si>
    <t>Instituto de Educación Superior de Formación Docente  Alvear anexo Guaviraví</t>
  </si>
  <si>
    <t>Instituto de Educación Superior de Formación Docente  ISFD CAÁ CATÍ</t>
  </si>
  <si>
    <t>Instituto de Educación Superior de Formación Docente  Subsede Loreto ISFD Caá Catí</t>
  </si>
  <si>
    <t xml:space="preserve">Instituto de Educación Superior de Formación Docente  </t>
  </si>
  <si>
    <t>Instituto de Educación Superior de Formación Docente  Santa Lucía</t>
  </si>
  <si>
    <t xml:space="preserve">Instituto de Educación Superior de Formación Docente  Santa Lucía Extensión Áulica Gobernador Martínez	</t>
  </si>
  <si>
    <t>Instituto de Educación Superior de Formación Docente  Santa Lucía subsede Lavalle</t>
  </si>
  <si>
    <t xml:space="preserve">Instituto de Educación Superior de Formación Docente  Ituzaingó Extensión Áulica San Antonio Isla Apipé Grande	</t>
  </si>
  <si>
    <t xml:space="preserve">Instituto de Educación Superior de Formación Docente  Ituzaingó Subsede Berón de Astrada	</t>
  </si>
  <si>
    <t>Instituto de Educación Superior de Formación Docente  "I.S.F.D. Mburucuyá"</t>
  </si>
  <si>
    <t xml:space="preserve">Instituto de Educación Superior de Formación Docente  ISFD Subsede Concepción del Yaguareté Corá </t>
  </si>
  <si>
    <t>Instituto de Educación Superior de Formación Docente  Subsede Pago de los Deseos. ISFD Mburucuya</t>
  </si>
  <si>
    <t>Instituto de Educación Superior de Formación Docente  Martín Miguel de Güemes</t>
  </si>
  <si>
    <t>Escuela Profesional  Pablo Navajas Artaza</t>
  </si>
  <si>
    <t>Centro de Formación Profesional (C.F.P.)  Rosario Lencinas de Bustinduy</t>
  </si>
  <si>
    <t>Escuela de Educación Técnica (E.E.T.)  DE MBURUCUYA</t>
  </si>
  <si>
    <t xml:space="preserve">Centro de Formación Profesional (C.F.P.) Nº xx </t>
  </si>
  <si>
    <t>Centro de Formación Profesional (C.F.P.)  Municipal de Economía Doméstica Don Antonio Villarreal</t>
  </si>
  <si>
    <t>Escuela  Taller Nuestra Señora de Itatí</t>
  </si>
  <si>
    <t>Instituto de Educación Superior (I.E.S.)  Instituto Tecnológico Goya</t>
  </si>
  <si>
    <t>Instituto de Educación Superior (I.E.S.)  Camilo Golgi</t>
  </si>
  <si>
    <t xml:space="preserve">Centro de Formación Profesional (C.F.P.)  Sede Aula Taller Móvil </t>
  </si>
  <si>
    <t xml:space="preserve">Centro de Formación Profesional (C.F.P.)  Aula Taller Móvil	</t>
  </si>
  <si>
    <t xml:space="preserve">Escuela Profesional Nº 11 San Benito  </t>
  </si>
  <si>
    <t xml:space="preserve">Instituto de Educación Superior de Formación Docente  Itatí	</t>
  </si>
  <si>
    <t>Escuela Agrotécnica  de Curuzú Cuatiá</t>
  </si>
  <si>
    <t xml:space="preserve">Escuela Agrotécnica  del Paraje Mercedes Cossio	</t>
  </si>
  <si>
    <t>Escuela de Educación Técnica (E.E.T.)  en La Cruz</t>
  </si>
  <si>
    <t>Centro de Formación Profesional (C.F.P.)  Anexo a la Escuela Técnica de La Cruz</t>
  </si>
  <si>
    <t>Escuela de Educación Técnica (E.E.T.)  EMPEDRADO</t>
  </si>
  <si>
    <t>Escuela de la Familia Agrícola (E.F.A.) Nº 76 Ko´e Pyahu IS 76</t>
  </si>
  <si>
    <t xml:space="preserve">Instituto de Educación Superior de Formación Docente  Juan García de Cossio - Extensión Aulica	</t>
  </si>
  <si>
    <t>Escuela  Regional de Agricultura, Ganadería e Industria Afines</t>
  </si>
  <si>
    <t>Instituto de Nivel Terciario  Dr. René Favaloro</t>
  </si>
  <si>
    <t>Escuela de Educación Técnica (E.E.T.) Nº 12 María Rosa Almandoz</t>
  </si>
  <si>
    <t>Escuela de Educación Agropecuaria Nº 6 Localidad El Sauzalito</t>
  </si>
  <si>
    <t>Unidad Educativa Privada (U.E.P.) Nº 37 Politécnica Juan XXIII</t>
  </si>
  <si>
    <t>Instituto de Educación Superior (I. E. S.)  IES Miguel Neme</t>
  </si>
  <si>
    <t>Instituto de Nivel Terciario  Villa Berthet</t>
  </si>
  <si>
    <t xml:space="preserve">Instituto de Educación Superior (I. E. S.)  Mercedes Lamberti de Parra </t>
  </si>
  <si>
    <t>Instituto de Nivel Terciario  Localidad Pampa del Indio</t>
  </si>
  <si>
    <t>Escuela de Educación Técnica (E.E.T.) Nº 26 Colonia General San Martín</t>
  </si>
  <si>
    <t>Escuela de Educación Agropecuaria Nº 8 Localidad General José de San Martín</t>
  </si>
  <si>
    <t xml:space="preserve">Instituto de Educación Superior (I. E. S.)  IES Taco Pozo </t>
  </si>
  <si>
    <t xml:space="preserve">Instituto de Educación Superior (I. E. S.)  José Manuel Estrada </t>
  </si>
  <si>
    <t>Unidad Educativa Privada (U.E.P.) Nº 40 Bachillerato Agrotécnico Coronel Du Graty</t>
  </si>
  <si>
    <t xml:space="preserve">Escuela de Educación Técnica (E.E.T.) Nº 33 </t>
  </si>
  <si>
    <t>Escuela de Educación Técnica (E.E.T.) Nº 24 Simón de Iriondo</t>
  </si>
  <si>
    <t>Escuela Superior de Salud Pública Nº 1453 Escuela Superior de Salud Pública</t>
  </si>
  <si>
    <t>Instituto de Educación Superior (I. E. S.) Nº 1453 Escuela Superior de Salud pública</t>
  </si>
  <si>
    <t>Instituto de Educación Superior (I. E. S.) Nº 1453 Escuela Superior de Salud Pública - Anexo Pampa del Indio</t>
  </si>
  <si>
    <t>Instituto de Educación Superior (I. E. S.) Nº 1453 Escuela Superior de Salud Pública - Anexo Villa Ángela</t>
  </si>
  <si>
    <t>Instituto de Educación Superior (I. E. S.) Nº 1453 Escuela Superior de Salud Pública -Anexo Castelli</t>
  </si>
  <si>
    <t>Instituto de Educación Superior (I. E. S.) Nº 1453 Escuela Superior de Salud Pública - Anexo Puerto Tirol</t>
  </si>
  <si>
    <t xml:space="preserve">Escuela Superior de Salud Pública  </t>
  </si>
  <si>
    <t xml:space="preserve">Escuela Superior de Salud Pública  Escuela Superior de Salud Pública </t>
  </si>
  <si>
    <t xml:space="preserve">Escuela Superior de Salud Pública  Escuela Superior de Educación Pública </t>
  </si>
  <si>
    <t>Escuela de Educación Técnica (E.E.T.) Nº 27 Francisco Ramón Le Vraux</t>
  </si>
  <si>
    <t>Escuela de Educación Técnica (E.E.T.) Nº 2 General José de San Martín</t>
  </si>
  <si>
    <t>Escuela de Educación Técnica (E.E.T.) Nº 1 Paula Albarracín</t>
  </si>
  <si>
    <t>Instituto de Educación Superior (I. E. S.)   Villa Angela</t>
  </si>
  <si>
    <t xml:space="preserve">Escuela de Educación Técnica (E.E.T.) Nº 15 </t>
  </si>
  <si>
    <t>Escuela de Educación Técnica (E.E.T.) Nº 25 Localidad Villa Ángela</t>
  </si>
  <si>
    <t>Escuela de Educación Técnica (E.E.T.) Nº 23 Gregoria Matorras de San Martín</t>
  </si>
  <si>
    <t>Instituto de Educación Superior (I. E. S.)  Juan Mantovani</t>
  </si>
  <si>
    <t>Escuela de Educación Técnica (E.E.T.) Nº 5 Ingeniero Juan Col</t>
  </si>
  <si>
    <t>Escuela de Educación Técnica (E.E.T.) Nº 22 Teniente Benjamín Matienzo</t>
  </si>
  <si>
    <t xml:space="preserve">Unidad Educativa Privada (U.E.P.) Nº 39 Virgen de Itati	</t>
  </si>
  <si>
    <t>Instituto de Educación Superior (I. E. S.)  Profesor Walter Servando Fontanarrosa</t>
  </si>
  <si>
    <t xml:space="preserve">Escuela de Educación Agropecuaria Nº 11 </t>
  </si>
  <si>
    <t>Escuela de Educación Técnica (E.E.T.) Nº 28 Victorino Gutiérrez</t>
  </si>
  <si>
    <t>Escuela de Educación Técnica (E.E.T.) Nº 21 General Manuel Belgrano</t>
  </si>
  <si>
    <t>Escuela de Educación Técnica (E.E.T.) Nº 16 1° de Mayo</t>
  </si>
  <si>
    <t>Escuela de Educación Agropecuaria Nº 3 Maria Auxiliadora</t>
  </si>
  <si>
    <t>Escuela de Educación Técnica (E.E.T.) Nº 29 Domingo Carlisi</t>
  </si>
  <si>
    <t>Centro Educativo de Nivel Terciario (C.E.N.T.) Nº 51 Instituto de Educación Superior CENT Nº 51</t>
  </si>
  <si>
    <t>Instituto de Educación Superior (I. E. S.) Nº 51 Instituto de Educación Superior CENT Nº 51</t>
  </si>
  <si>
    <t>Escuela de Educación Técnica (E.E.T.) Nº 18 Profesora Marta Magdalena Touceda</t>
  </si>
  <si>
    <t>Escuela de Educación Técnica (E.E.T.) Nº 20 Nuestra Señora de Luján</t>
  </si>
  <si>
    <t xml:space="preserve">Instituto de Educación Superior (I. E. S.)  </t>
  </si>
  <si>
    <t>Escuela de Educación Técnica (E.E.T.) Nº 32 Suboficial Mayor (R) Martín Lidoro Guzman</t>
  </si>
  <si>
    <t>Escuela de Formación Profesional Nº 35 López Teobaldo Cristobal</t>
  </si>
  <si>
    <t xml:space="preserve">Escuela de Formación Profesional Nº 34 </t>
  </si>
  <si>
    <t>Unidad Educativa Privada (U.E.P.) Nº 65 Domingo Savio-Teresita Brambilla</t>
  </si>
  <si>
    <t xml:space="preserve">Escuela de Formación Profesional Nº 7 </t>
  </si>
  <si>
    <t>Escuela de Formación Profesional Nº 31 Dr. Manuel Belgrano</t>
  </si>
  <si>
    <t>Escuela de Formación Profesional Nº 9 Nuestra Señora de Fátima</t>
  </si>
  <si>
    <t xml:space="preserve">Escuela de Formación Profesional Nº 30 </t>
  </si>
  <si>
    <t>Escuela de Formación Profesional Nº 14 Prof. Jorge Alberto Trioni</t>
  </si>
  <si>
    <t>Escuela de Formación Profesional Nº 10 Zoilo José Bonfanti</t>
  </si>
  <si>
    <t>Escuela de Formación Profesional Nº 17 República de Alemania</t>
  </si>
  <si>
    <t>Escuela de Formación Profesional Nº 4 Reverendo Padre Victoriano Rodrigo</t>
  </si>
  <si>
    <t>Escuela de Educación Agropecuaria Nº 13 Ingeniero Agronomo José Alberto Ruchesi</t>
  </si>
  <si>
    <t>Escuela de Formación Profesional Nº 19 Arce Ramón Alberto</t>
  </si>
  <si>
    <t>Unidad Educativa Privada (U.E.P.) Nº 38 Josefa Rossello</t>
  </si>
  <si>
    <t>Instituto de Nivel Superior  de Educación Técnica y Formación Profesional</t>
  </si>
  <si>
    <t xml:space="preserve">Instituto de Educación Superior (I. E. S.)  De Formación policial y Seguridad  Pública del Chaco	</t>
  </si>
  <si>
    <t xml:space="preserve">Unidad Educativa Privada (U.E.P.) Nº 114 Universidad Popular de Resistencia	</t>
  </si>
  <si>
    <t>Instituto de Educación Superior (I. E. S.)  U.E.G.P. N°106 FUNDUNNE</t>
  </si>
  <si>
    <t>Escuela de Educación Técnica (E.E.T.) Nº 37 INTENDENTE JUAN ANTONIO RESCHINI</t>
  </si>
  <si>
    <t>Escuela de Formación Profesional Nº 36 Dr. Néstor Carlos Kirchner</t>
  </si>
  <si>
    <t xml:space="preserve">Escuela de Educación Agropecuaria Nº 38 </t>
  </si>
  <si>
    <t xml:space="preserve">Escuela de Educación Técnica (E.E.T.) Nº 39 </t>
  </si>
  <si>
    <t>Escuela de Educación Técnica (E.E.T.) Nº 40 Tránsito Raúl Baldonado</t>
  </si>
  <si>
    <t>Escuela de Educación Agropecuaria Nº 41 San Isidro Labrador</t>
  </si>
  <si>
    <t>Unidad Educativa Privada (U.E.P.) Nº 149 UOCRA</t>
  </si>
  <si>
    <t>Escuela de Formación Profesional Nº 198 Aldea Tres Horquetas -  Unidad Penitenciaria</t>
  </si>
  <si>
    <t>Instituto Superior de Educación Técnica  Instituto Superior de Educación Técnica</t>
  </si>
  <si>
    <t>Escuela de Educación Técnica (E.E.T.) Nº 42 Profesor Ernesto Roberto Ayala</t>
  </si>
  <si>
    <t xml:space="preserve">Escuela de Formación Profesional Nº 1 </t>
  </si>
  <si>
    <t>Escuela de Formación Profesional Nº 43 Escuela de Formación Profesional N° 43 CORA</t>
  </si>
  <si>
    <t xml:space="preserve">Escuela de Formación Profesional Nº 44 </t>
  </si>
  <si>
    <t>Centro Itinerante de Formación Profesional  Aula Taller Móvil N° 26 Instalaciones Domiciliarias</t>
  </si>
  <si>
    <t>Centro Itinerante de Formación Profesional  Aula Taller Móvil N° 79 Soldadura</t>
  </si>
  <si>
    <t>Centro Itinerante de Formación Profesional  Aula Taller Móvil N° 77 Informática, Redes y Reparación de PC</t>
  </si>
  <si>
    <t xml:space="preserve">Centro Itinerante de Formación Profesional  Aula Taller Móvil  N° 8 Indumentaria </t>
  </si>
  <si>
    <t>Centro Itinerante de Formación Profesional  Aula Taller Móvil N° 83 Automatización Industrial</t>
  </si>
  <si>
    <t>Centro Itinerante de Formación Profesional  Aula Taller Móvil N° 125</t>
  </si>
  <si>
    <t>Escuela de Formación Profesional Nº 45 Presidente Nestor Kirchner</t>
  </si>
  <si>
    <t xml:space="preserve">Instituto de Educación Superior (I. E. S.) Nº 161 Barranqueras 	</t>
  </si>
  <si>
    <t>Escuela de Formación Profesional Nº 46 No posee</t>
  </si>
  <si>
    <t>Escuela de Educación Técnica (E.E.T.) Nº 47 Deolindo Felipe Bittel</t>
  </si>
  <si>
    <t>Escuela de Formación Profesional Nº N°1 Héroes Latinoamericanos</t>
  </si>
  <si>
    <t>Centro de Formación Laboral (Ce.Fo.L) Nº 41 Localidad Resistencia</t>
  </si>
  <si>
    <t>Instituto de Educación Superior (I. E. S.)  Rodolfo Walsh</t>
  </si>
  <si>
    <t>Unidad Educativa Privada (U.E.P.) Nº 172 Deolindo Felipe Bittel</t>
  </si>
  <si>
    <t>Instituto de Educación Superior (I. E. S.)  Instituto de Educación Superior Charadai</t>
  </si>
  <si>
    <t>Escuela de Educación Técnica (E.E.T.) Nº 49 Papa Francisco</t>
  </si>
  <si>
    <t>Unidad Educativa Privada (U.E.P.) Nº 128 Jesús María</t>
  </si>
  <si>
    <t xml:space="preserve">Instituto de Educación Superior (I. E. S.)  IES Colonia Elisa </t>
  </si>
  <si>
    <t>Escuela de Formación Profesional Nº 72 Cacique Pelayo</t>
  </si>
  <si>
    <t>Escuela de Formación Profesional Nº 2  Bº Emerenciano</t>
  </si>
  <si>
    <t xml:space="preserve">Escuela de Educación Técnica (E.E.T.)  Nicolás Miguel Gaczek	</t>
  </si>
  <si>
    <t xml:space="preserve">Escuela de Educación Agropecuaria Nº 51 Presidenta Cristina Fernández de Kirchner	</t>
  </si>
  <si>
    <t>Escuela de Educación Técnica (E.E.T.) Nº 52 Carlos Rene Andion</t>
  </si>
  <si>
    <t>Escuela de Educación Técnica (E.E.T.) Nº 53 Juan Domingo Perón</t>
  </si>
  <si>
    <t>Instituto Superior de Educación Técnica  Jorge Alejandro Newbery</t>
  </si>
  <si>
    <t>Unidad Educativa Privada (U.E.P.) Nº 88 FE Y ALEGRIA</t>
  </si>
  <si>
    <t>Instituto de Educación Superior (I. E. S.)  Raúl Bernardino Barbetti</t>
  </si>
  <si>
    <t>Instituto de Educación Superior (I. E. S.) Nº 220249200 I.E.S JUAN JEUZEL</t>
  </si>
  <si>
    <t>Instituto Superior de Educación Técnica  E.P.G.S. Nº 5 - ASOC. DE IGLESIAS EVANGELICAS MARANATHA</t>
  </si>
  <si>
    <t>Unidad Educativa Privada (U.E.P.) Nº 202  Libertador General José de San Martín</t>
  </si>
  <si>
    <t xml:space="preserve">Instituto de Educación Superior (I. E. S.) Nº 01 Instituto de Educación Superior de Puerto Tirol </t>
  </si>
  <si>
    <t xml:space="preserve">Instituto de Educación Superior (I. E. S.)  UNIDAD DE EXTENSIÓN EN SERVICIO </t>
  </si>
  <si>
    <t xml:space="preserve">Escuela de Formación Profesional Nº 8 Escuela Pública de Gestión Social - OPSA Mecha	</t>
  </si>
  <si>
    <t>Instituto de Educación Superior (I. E. S.)  "Prof. María Pereyra"</t>
  </si>
  <si>
    <t>Escuela de Formación Profesional Nº 5 EPGS N°5 ASOCIACION DE IGLESIAS EVANGELICAS MARANATHA</t>
  </si>
  <si>
    <t>Escuela de Formación Profesional Nº 9 Fundación Gastón</t>
  </si>
  <si>
    <t>Escuela de Formación Profesional Nº 12   "Escuela Pública de Gestión Social - Juan Domingo Perón"</t>
  </si>
  <si>
    <t xml:space="preserve">Unidad Educativa Privada (U.E.P.)  </t>
  </si>
  <si>
    <t>Unidad Educativa Privada (U.E.P.) Nº 218 Sarmiento</t>
  </si>
  <si>
    <t xml:space="preserve">Escuela de Educación Agropecuaria Nº 54 </t>
  </si>
  <si>
    <t>Escuela de Formación Profesional Nº 13 "Papa Francisco"</t>
  </si>
  <si>
    <t xml:space="preserve">Unidad Educativa Privada (U.E.P.) Nº 19 Centro de Formación Profesional Intercultural Salesiano </t>
  </si>
  <si>
    <t xml:space="preserve">Escuela de Formación Profesional Nº 55 </t>
  </si>
  <si>
    <t xml:space="preserve">Escuela de Formación Profesional Nº 56 </t>
  </si>
  <si>
    <t xml:space="preserve">Instituto Superior  Nº 803 </t>
  </si>
  <si>
    <t>Instituto Superior  Nº 809  de Formacion Docente Rep.De Costa Rica</t>
  </si>
  <si>
    <t xml:space="preserve">Colegio Agrotécnico Nº 740 </t>
  </si>
  <si>
    <t>Colegio Nº 748 Teniente Coronel de Marina Luis Piedrabuena</t>
  </si>
  <si>
    <t>Escuela Secundaria Técnica Nº 760 Guardacostas Rio Iguazú</t>
  </si>
  <si>
    <t>Escuela Secundaria Técnica Nº 704 De Biología Marina -Prefectura Naval Argentina</t>
  </si>
  <si>
    <t xml:space="preserve">Instituto Superior  Nº 804 De Formacion Docente	</t>
  </si>
  <si>
    <t xml:space="preserve">Instituto Superior  Nº 804 </t>
  </si>
  <si>
    <t xml:space="preserve">Instituto Superior  Nº 810 Prof. Fidel A Perez Moreno </t>
  </si>
  <si>
    <t>Colegio Provincial Nº 724 Presidente de la Nación Dr. Arturo Umberto Illia</t>
  </si>
  <si>
    <t>Colegio Politécnico Nº 702 Doctor Guillermo Rawson</t>
  </si>
  <si>
    <t>Instituto Superior  Nº 801 Juana Manso</t>
  </si>
  <si>
    <t xml:space="preserve">Escuela Agrotécnica Nº 717 </t>
  </si>
  <si>
    <t>Escuela Agrotécnica Nº 719 Peñihué</t>
  </si>
  <si>
    <t>Colegio  	9 Mariano Moreno</t>
  </si>
  <si>
    <t>Colegio  	508 Escuela Especial</t>
  </si>
  <si>
    <t>Colegio Agrotécnico Nº 716 Casimiro Szlápelis</t>
  </si>
  <si>
    <t>Escuela Secundaria Técnica Nº 721 Caleta Horno</t>
  </si>
  <si>
    <t>Colegio Provincial Técnico Nº 707 Ciudad de Yapeyú</t>
  </si>
  <si>
    <t>Escuela Agrotécnica Nº 725 Juan XXIII</t>
  </si>
  <si>
    <t>Escuela Agrotécnica Nº 733 Benito Owen</t>
  </si>
  <si>
    <t xml:space="preserve">Instituto Superior  Nº 802 </t>
  </si>
  <si>
    <t>Colegio Municipal de Pesca Nº 2701 Juan Demonte</t>
  </si>
  <si>
    <t>Colegio Provincial Nº 742 Ciudad del Petróleo</t>
  </si>
  <si>
    <t>Colegio Provincial Nº 728 Alfonsina Storni</t>
  </si>
  <si>
    <t>Colegio Provincial Técnico Nº 749 General Ingeniero Alonso Baldrich</t>
  </si>
  <si>
    <t>Colegio Provincial Técnico Nº 718 Libertad</t>
  </si>
  <si>
    <t xml:space="preserve">Instituto Superior  Nº 807 De Formación Docente	</t>
  </si>
  <si>
    <t>Escuela Secundaria Técnica Nº 713 Juan Abdala Chayep</t>
  </si>
  <si>
    <t>Colegio Provincial Nº 701 Escuela Politécnica Francisco E. Gilardoni</t>
  </si>
  <si>
    <t>Colegio Privado Nº 1705 Salesiano Dean Funes</t>
  </si>
  <si>
    <t xml:space="preserve">Centro de Formación Profesional (C.F.P.) Nº 651 </t>
  </si>
  <si>
    <t xml:space="preserve">Centro de Formación Profesional (C.F.P.) Nº 652 </t>
  </si>
  <si>
    <t xml:space="preserve">Centro de Formación Profesional (C.F.P.) Nº 653 </t>
  </si>
  <si>
    <t xml:space="preserve">Centro de Formación Profesional (C.F.P.) Nº 654 </t>
  </si>
  <si>
    <t>Centro de Formación Profesional (C.F.P.) Nº 654 Anexo Dolavon</t>
  </si>
  <si>
    <t xml:space="preserve">Centro de Formación Profesional (C.F.P.) Nº 655 </t>
  </si>
  <si>
    <t xml:space="preserve">Centro de Formación Profesional (C.F.P.) Nº 657 </t>
  </si>
  <si>
    <t>Centro de Formación Profesional (C.F.P.) Nº 657 Anexo Cholila</t>
  </si>
  <si>
    <t>Colegio Politécnico Nº 703 José Toschke</t>
  </si>
  <si>
    <t>Escuela Secundaria Técnica Nº 770 ESETP</t>
  </si>
  <si>
    <t>Centro de Formación Profesional (C.F.P.) Nº 1650 San José Obrero</t>
  </si>
  <si>
    <t xml:space="preserve">Colegio  </t>
  </si>
  <si>
    <t xml:space="preserve">Centro de Formación Profesional (C.F.P.) Nº 650 </t>
  </si>
  <si>
    <t>Colegio  	706 Gregorio Mayo</t>
  </si>
  <si>
    <t>Instituto Superior de Educación Tecnológica (I.S.E.T.) Nº 812 Ceret Chubut</t>
  </si>
  <si>
    <t xml:space="preserve">Instituto Superior de Educación Tecnológica (I.S.E.T.) Nº 812 Ing.Estela Miguel </t>
  </si>
  <si>
    <t>Colegio  777 Enrique Ignacio Calvo</t>
  </si>
  <si>
    <t>Colegio Nº 781 Eladio Zamarreño</t>
  </si>
  <si>
    <t xml:space="preserve">Instituto Superior  Nº 1818 DE DOCENCIA, INVESTIGACIÓN Y CAPACITACIÓN LABORAL DE LA SANIDAD </t>
  </si>
  <si>
    <t>Instituto Superior  Nº 1818 Instituto de Docencia, Investigación y Capacitación Laboral de la Sanidad</t>
  </si>
  <si>
    <t>Escuela Secundaria Técnica Nº 1726 San José Obrero</t>
  </si>
  <si>
    <t>Instituto Superior  Nº 1819 Instituto Patagónico de Ciencias Sociales</t>
  </si>
  <si>
    <t>Instituto Superior  Nº 813 Profesor Pablo Luppi</t>
  </si>
  <si>
    <t>Instituto Superior  Nº 2 Unidad de Cultura Tecnológica</t>
  </si>
  <si>
    <t>Escuela Técnica de Vialidad Nacional Nº 2 Ingeniero Juan Domingo Pío</t>
  </si>
  <si>
    <t>Escuela Agrotécnica Nº 1728 ESETP N°1728 "Valle de Cholila"</t>
  </si>
  <si>
    <t xml:space="preserve">Centro de Formación Profesional (C.F.P.) Nº 656 </t>
  </si>
  <si>
    <t>Centro de Formación Profesional (C.F.P.) Nº 656 Anexo El Maitén</t>
  </si>
  <si>
    <t>Instituto Superior  Nº 1820 Consultar Académica</t>
  </si>
  <si>
    <t>Colegio  7709 Escuela Rural</t>
  </si>
  <si>
    <t xml:space="preserve">Instituto Superior de Educación Tecnológica (I.S.E.T.) Nº 815 ISET </t>
  </si>
  <si>
    <t>Centro de Formación Profesional (C.F.P.) Nº 658 Rio Mayo</t>
  </si>
  <si>
    <t>Centro de Formación Profesional (C.F.P.) Nº 659  José de San Martín</t>
  </si>
  <si>
    <t xml:space="preserve">Centro de Formación Profesional (C.F.P.) Nº 660 </t>
  </si>
  <si>
    <t>Centro de Formación Profesional (C.F.P.) Nº 661 Sarmiento</t>
  </si>
  <si>
    <t xml:space="preserve">Escuela Secundaria Técnica Nº 7727 </t>
  </si>
  <si>
    <t xml:space="preserve">Instituto Superior  Nº 816 </t>
  </si>
  <si>
    <t xml:space="preserve">Centro de Formación Profesional (C.F.P.) Nº 662 Aula Taller Móvil N° 23 Informática </t>
  </si>
  <si>
    <t>Centro de Formación Profesional (C.F.P.) Nº 662 Aula Taller Móvil N° 44 -Instalaciones Domiciliarias</t>
  </si>
  <si>
    <t>Centro de Formación Profesional (C.F.P.) Nº CFP N°662 Aula taller movil. Número 47. Instalaciones domiciliarias</t>
  </si>
  <si>
    <t>Centro de Formación Profesional (C.F.P.) Nº CFP N°662 Aula taller movil. Número 82. Refrigeración y climatización</t>
  </si>
  <si>
    <t>Centro de Formación Profesional (C.F.P.) Nº 662 Aula taller movil. Número 85. Mecánica</t>
  </si>
  <si>
    <t>Centro de Formación Profesional (C.F.P.) Nº 662 Aula taller movil. Número 74. Soldadura</t>
  </si>
  <si>
    <t>Centro de Formación Profesional (C.F.P.) Nº 662 ATM Gastronomia</t>
  </si>
  <si>
    <t>Centro de Formación Profesional (C.F.P.) Nº 1671 Centro de Jubilados Nuevo Horizonte Asociación Civil</t>
  </si>
  <si>
    <t>Centro de Formación Profesional (C.F.P.) Nº 663 CFP Nº663</t>
  </si>
  <si>
    <t xml:space="preserve">Colegio Universitario Patagónico  </t>
  </si>
  <si>
    <t>Centro de Formación Profesional (C.F.P.) Nº 6 Andrés Bello</t>
  </si>
  <si>
    <t>Centro de Formación Profesional (C.F.P.)  Supremo Entrerriano</t>
  </si>
  <si>
    <t>Escuela de Educación Técnica (E.E.T.) Nº 57 Fray Luis Beltrán</t>
  </si>
  <si>
    <t>Escuela de Educación Agrotécnica (E.E.A.T.) Nº 37 Antonio Galli</t>
  </si>
  <si>
    <t>Escuela de Educación Agrotécnica (E.E.A.T.) Nº 2 La Carola</t>
  </si>
  <si>
    <t>Centro Comunitario de Adultos Nº 5 de Educación Permanente y Formación Profesional Pancho Ramirez</t>
  </si>
  <si>
    <t xml:space="preserve">Instituto Técnico Superior  De Concordia	</t>
  </si>
  <si>
    <t>Escuela de Educación Técnica (E.E.T.) Nº 18 General Manuel Nicolás Savio</t>
  </si>
  <si>
    <t>Instituto de Educación Superior  Nº 74 Cruz Roja Argentina -Filial Paraná</t>
  </si>
  <si>
    <t>Escuela de Educación Técnica (E.E.T.) Nº 45 Félix Bourren Meyer</t>
  </si>
  <si>
    <t>Escuela de Educación Integral Nº 10 Ovidio Decroly</t>
  </si>
  <si>
    <t>Centro Comunitario de Adultos Nº 2 de Educación y Formación Profesional San Vicente</t>
  </si>
  <si>
    <t>Escuela de Educación Técnica (E.E.T.) Nº 3 Enrique Carbó</t>
  </si>
  <si>
    <t>Centro de Formación Profesional (C.F.P.)  ANEXO EET 3 ENRIQUE CARBO</t>
  </si>
  <si>
    <t>Centro Comunitario de Adultos Nº 7 Nuestra Señora de Pompeya</t>
  </si>
  <si>
    <t>Escuela de Educación Integral Nº 1 Helen Keller</t>
  </si>
  <si>
    <t>Escuela de Educación Integral Nº 31 Portales de Amor</t>
  </si>
  <si>
    <t>Escuela de Educación Integral Nº 4 Enrique de Vedia</t>
  </si>
  <si>
    <t>Escuela de Educación Agrotécnica (E.E.A.T.) Nº 49 Crucero A.R.A. General Belgrano</t>
  </si>
  <si>
    <t>Escuela Nocturna de Adultos Nº 97 La Cautiva</t>
  </si>
  <si>
    <t>Centro de Formación Profesional (C.F.P.)  Roberto J Payros</t>
  </si>
  <si>
    <t>Escuela Nocturna de Adultos Nº 149 Enrique Mosconi</t>
  </si>
  <si>
    <t>Instituto de Educación Superior   P. O Bottegal</t>
  </si>
  <si>
    <t>Instituto de Educación Superior   Maestro Rural Nasario Lapalma</t>
  </si>
  <si>
    <t>Escuela de Educación Agrotécnica (E.E.A.T.) Nº 73 Alas Argentinas</t>
  </si>
  <si>
    <t>Escuela de Educación Integral Nº 27 Antonia L. de Moreyra</t>
  </si>
  <si>
    <t>Escuela de Educación Integral Nº 12 José Facio</t>
  </si>
  <si>
    <t>Escuela de Educación Agrotécnica (E.E.A.T.) Nº 51 Gobernador Maciá</t>
  </si>
  <si>
    <t>Instituto de Educación Superior de Formación Docente  Salvador Maciá</t>
  </si>
  <si>
    <t>Escuela de Educación Integral Nº 28 Eva Perón</t>
  </si>
  <si>
    <t>Escuela Normal Rural Nº 01 Juan Bautista Alberdi</t>
  </si>
  <si>
    <t>Centro Comunitario de Adultos Nº 11 San Benito</t>
  </si>
  <si>
    <t>Escuela Nocturna de Adultos Nº 155 Supremo Entrerriano</t>
  </si>
  <si>
    <t>Escuela de Educación Agrotécnica (E.E.A.T.) Nº D-100 Divina Providencia</t>
  </si>
  <si>
    <t>Centro Comunitario de Adultos Nº 1 Dr. Camilo Villagra</t>
  </si>
  <si>
    <t>Centro Comunitario de Adultos Nº 8 Marta Ávalos</t>
  </si>
  <si>
    <t>Escuela de Educación Técnica (E.E.T.) Nº 2 Olegario Víctor Andrade. Anexo FP</t>
  </si>
  <si>
    <t>Escuela de Educación Técnica (E.E.T.) Nº 2 Olegario V. Adrade - Anexo Formación Profesional</t>
  </si>
  <si>
    <t>Escuela de Educación Agrotécnica (E.E.A.T.) Nº 9 Juan Bautista Ambrosetti</t>
  </si>
  <si>
    <t>Escuela de Educación Técnica (E.E.T.) Nº 01 Brigadier Gral. Pascual Echague</t>
  </si>
  <si>
    <t>Escuela de Educación Integral Nº 16 Arturo Illía</t>
  </si>
  <si>
    <t>Escuela Superior de Comercio Nº 8 Celestino Irineo Marcó</t>
  </si>
  <si>
    <t>Escuela de Educación Técnica (E.E.T.) Nº 01 Dr. Luis R. Mac´kay</t>
  </si>
  <si>
    <t>Centro de Formación Profesional (C.F.P.)  Dr. Luís R. Mac Kay - Anexo Formación Profesional</t>
  </si>
  <si>
    <t>Escuela de Educación Técnica (E.E.T.) Nº 01 Pablo Stampa</t>
  </si>
  <si>
    <t>Escuela de Educación Integral Nº 18 Juan Marco</t>
  </si>
  <si>
    <t xml:space="preserve">Escuela Secundaria y Superior  </t>
  </si>
  <si>
    <t>Escuela de Educación Técnica (E.E.T.) Nº 1 Dr. C. M. Etchebarne</t>
  </si>
  <si>
    <t>Escuela de Educación Agrotécnica (E.E.A.T.) Nº 02 Justo José de Urquiza</t>
  </si>
  <si>
    <t xml:space="preserve">Escuela de Nivel Medio y Superior de Educación Tecnológica (E.N.M.yS.E.T.) Nº 01 </t>
  </si>
  <si>
    <t>Centro de Capacitación Laboral (Ce.C.La.) Nº 152 Nueva Cepa</t>
  </si>
  <si>
    <t xml:space="preserve">Escuela de Educación Técnica (E.E.T.) Nº 02  y Anexo de FP Independencia	</t>
  </si>
  <si>
    <t>Centro de Formación Profesional (C.F.P.)  Anexo EET  2 Independencia</t>
  </si>
  <si>
    <t>Escuela de Educación Técnica (E.E.T.) Nº 114 Justo José de Urquiza</t>
  </si>
  <si>
    <t>Escuela de Educación Agrotécnica (E.E.A.T.) Nº 36 José Campodónico</t>
  </si>
  <si>
    <t>Escuela de Educación Técnica (E.E.T.) Nº 01 Augusto Widmann</t>
  </si>
  <si>
    <t>Centro de Formación Profesional (C.F.P.) Nº 1 Augusto Widmann - Anexo Formación Profesional</t>
  </si>
  <si>
    <t>Instituto de Educación Superior de Formación Docente  Villa Paranacito</t>
  </si>
  <si>
    <t>Escuela de Educación Agrotécnica (E.E.A.T.) Nº 24 General José de San Martín</t>
  </si>
  <si>
    <t>Escuela de Educación Agrotécnica (E.E.A.T.) Nº 95 Instituto Agrotécnico San José Obrero</t>
  </si>
  <si>
    <t>Escuela de Educación Integral Nº 01 Concordia</t>
  </si>
  <si>
    <t>Escuela de Educación Técnica (E.E.T.) Nº 02 Francisco Ramírez</t>
  </si>
  <si>
    <t>Centro de Formación Profesional (C.F.P.) Nº 2 FRANCISCO RAMIREZ TECNICA - Anexo de Formación Profesional</t>
  </si>
  <si>
    <t>Instituto de Educación Superior de Formación Docente  Ramón de la Cruz Moreno</t>
  </si>
  <si>
    <t>Escuela Normal Superior  República Oriental del Uruguay</t>
  </si>
  <si>
    <t>Escuela de Educación Técnica (E.E.T.) Nº 01 Dr. Herminio Juan Quirós</t>
  </si>
  <si>
    <t>Escuela de Educación Técnica (E.E.T.) Nº 02 Canónigo Narciso Goiburu</t>
  </si>
  <si>
    <t>Centro de Formación Profesional (C.F.P.)  EET Nº 2 Canonigo Narciso Goiburu</t>
  </si>
  <si>
    <t>Escuela de Educación Agrotécnica (E.E.A.T.) Nº 0000 Capitán General Justo José de Urquiza</t>
  </si>
  <si>
    <t>Escuela de Educación Técnica (E.E.T.) Nº 01 Dr. Pedro Radio</t>
  </si>
  <si>
    <t>Escuela de Educación Integral Nº 8 Victoria R. de Fissore</t>
  </si>
  <si>
    <t xml:space="preserve">Centro de Formación Profesional (C.F.P.) Nº 7 Ramos Mejia </t>
  </si>
  <si>
    <t>Instituto Técnico Superior  Urdinarrain</t>
  </si>
  <si>
    <t>Centro de Formación Profesional (C.F.P.) Nº Roberto Payros Roberto Payros</t>
  </si>
  <si>
    <t>Escuela de Educación Agrotécnica (E.E.A.T.) Nº 50 José Hernández</t>
  </si>
  <si>
    <t>Escuela de Educación Integral Nº 9 Dr. Luis Agote</t>
  </si>
  <si>
    <t>Instituto de Educación Superior  Nº 795 "San Salvador"</t>
  </si>
  <si>
    <t>Escuela de Educación Agrotécnica (E.E.A.T.) Nº 15 Manuel P. Antequeda</t>
  </si>
  <si>
    <t xml:space="preserve">Centro Comunitario de Adultos Nº 9  </t>
  </si>
  <si>
    <t>Escuela de Educación Técnica (E.E.T.) Nº 79 Dr. José Benjamin Zubiaur</t>
  </si>
  <si>
    <t>Escuela de Educación Técnica (E.E.T.) Nº 02 Almirante Guillermo Brown</t>
  </si>
  <si>
    <t>Escuela de Educación Técnica (E.E.T.) Nº 01 General Francisco Ramírez</t>
  </si>
  <si>
    <t>Escuela Secundaria y Superior Nº 4 Dr. Julio Ossola</t>
  </si>
  <si>
    <t>Escuela Normal Rural  Almafuerte- UADER</t>
  </si>
  <si>
    <t>Escuela de Educación Técnica (E.E.T.) Nº 01 Dr Alfredo Materi</t>
  </si>
  <si>
    <t>Escuela de Educación Integral Nº 15 San Francisco Javier</t>
  </si>
  <si>
    <t>Escuela de Educación Técnica (E.E.T.) Nº 13 Dr. Héctor B. Sauret</t>
  </si>
  <si>
    <t>Escuela de Educación Técnica (E.E.T.) Nº 01 Ana Urquiza de Victorica</t>
  </si>
  <si>
    <t>Centro de Formación Profesional (C.F.P.)   Ana Urquiza de Victorica - Anexo Formación Profesional</t>
  </si>
  <si>
    <t>Instituto de Educación Superior de Formación Docente  María Inés Elizalde</t>
  </si>
  <si>
    <t>Escuela Normal Superior  Olegario Victor Andrade</t>
  </si>
  <si>
    <t>Escuela de Educación Integral Nº 4 Mayor Eduardo Pastor</t>
  </si>
  <si>
    <t xml:space="preserve">Centro Comunitario de Adultos Nº 10 Dr. Manuel Belgrano	</t>
  </si>
  <si>
    <t>Escuela de Educación Integral Nº 23 Luisa Garnier</t>
  </si>
  <si>
    <t>Escuela de Educación Agrotécnica (E.E.A.T.) Nº D-71 Instituto Agrotécnico Gualeguaychú</t>
  </si>
  <si>
    <t>Escuela de Educación Técnica (E.E.T.) Nº 1 Alférez de Navío José María Sobral</t>
  </si>
  <si>
    <t>Centro de Formación Profesional (C.F.P.) Nº 1 Alferez de Navío José María Sobral</t>
  </si>
  <si>
    <t>Escuela Nocturna de Adultos Nº 87 Don Segundo Sombra</t>
  </si>
  <si>
    <t>Instituto de Educación Superior de Formación Docente  Diamante</t>
  </si>
  <si>
    <t>Escuela Nocturna de Adultos Nº 14 William C. Morris</t>
  </si>
  <si>
    <t>Escuela de Nivel Medio y Superior de Educación Tecnológica (E.N.M.yS.E.T.) Nº 7 José Manuel Estrada</t>
  </si>
  <si>
    <t>Escuela de Educación Integral Nº 07 Edith Fitzgerald</t>
  </si>
  <si>
    <t>Escuela de Educación Técnica (E.E.T.) Nº 05 Malvinas Argentinas</t>
  </si>
  <si>
    <t>Escuela de Educación Técnica (E.E.T.) Nº 44 Dr. Luis Federico Leloir</t>
  </si>
  <si>
    <t>Centro de Capacitación Laboral (Ce.C.La.) Nº 3 Josefina Zubizarreta</t>
  </si>
  <si>
    <t>Escuela de Educación Técnica (E.E.T.) Nº 96 Conscripto Humberto Omar Giorgi</t>
  </si>
  <si>
    <t>Escuela de Educación Integral Nº 32 Alcancía de Ilusiones</t>
  </si>
  <si>
    <t>Escuela de Educación Integral Nº 14 María Montessori</t>
  </si>
  <si>
    <t>Escuela de Educación Técnica (E.E.T.) Nº D-67 Fernando Torres Vilches</t>
  </si>
  <si>
    <t>Instituto de Educación Superior de Formación Docente  Dr. Luis Alberto Esteban Arienti</t>
  </si>
  <si>
    <t>Escuela de Educación Integral Nº 21 Celia Ortiz de Montoya</t>
  </si>
  <si>
    <t>Escuela de Educación Técnica (E.E.T.) Nº D-76 Juan XXIII</t>
  </si>
  <si>
    <t>Centro Comunitario de Adultos Nº 4 La Floresta</t>
  </si>
  <si>
    <t>Escuela de Educación Técnica (E.E.T.) Nº 139 De Producción Agro Industrial</t>
  </si>
  <si>
    <t>Escuela de Educación Integral Nº 22 Juan Francisco Seguí</t>
  </si>
  <si>
    <t>Escuela de Educación Técnica (E.E.T.) Nº 68 Profesor Facundo Arce</t>
  </si>
  <si>
    <t>Escuela de Educación Técnica (E.E.T.) Nº 02 Pbro. José María Colombo</t>
  </si>
  <si>
    <t>Escuela de Educación Agrotécnica (E.E.A.T.) Nº 39 Localidad Villa Urquiza</t>
  </si>
  <si>
    <t xml:space="preserve">Escuela de Educación Técnica (E.E.T.) Nº 01 EET N° 1 Dr Osvaldo Magnasco Anexo de FP </t>
  </si>
  <si>
    <t>Centro de Formación Profesional (C.F.P.)  EETN °1 Dr. Osvaldo Magnasco - Anexo de Formación Profesional</t>
  </si>
  <si>
    <t>Instituto de Educación Superior de Formación Docente Nº 715 Profesor Rogelio Leites</t>
  </si>
  <si>
    <t>Escuela de Educación Técnica (E.E.T.) Nº 01 España</t>
  </si>
  <si>
    <t>Escuela de Educación Técnica (E.E.T.) Nº 35 Gral. J. de San Martín - Uader</t>
  </si>
  <si>
    <t>Escuela de Educación Técnica (E.E.T.) Nº 03 Teniente Don Luis Cenobio Candelaria</t>
  </si>
  <si>
    <t>Escuela Nocturna de Adultos Nº 142 Leopoldo Herrera</t>
  </si>
  <si>
    <t>Escuela de Educación Técnica (E.E.T.) Nº 100 Puerto Nuevo</t>
  </si>
  <si>
    <t>Escuela Normal Superior Nº 4 Dr. Antonio Sagarna</t>
  </si>
  <si>
    <t>Escuela Normal Superior Nº 8 Dr. Luis César Ingold</t>
  </si>
  <si>
    <t>Instituto de Educación Superior del Profesorado (I.S.P.) Nº 93 San Benito</t>
  </si>
  <si>
    <t>Escuela de Educación Integral Nº 20 Lujan Jaime</t>
  </si>
  <si>
    <t>Escuela de Educación Técnica (E.E.T.) Nº 58 Dr. Federico Hoenig</t>
  </si>
  <si>
    <t xml:space="preserve">Centro Comunitario de Adultos Nº 15 </t>
  </si>
  <si>
    <t>Escuela de Educación Integral Nº 5 Dr. Martin Ruiz Romero</t>
  </si>
  <si>
    <t>Escuela Nocturna de Adultos Nº 157 Alberto Gerchunoff</t>
  </si>
  <si>
    <t>Escuela de Educación Integral Nº 29 Centenario de la Ciudad de Villa Elisa</t>
  </si>
  <si>
    <t>Escuela de Educación Agrotécnica (E.E.A.T.) Nº 83 Martín Fierro</t>
  </si>
  <si>
    <t>Escuela Normal Superior  Victorino Viale</t>
  </si>
  <si>
    <t>Escuela de Educación Integral Nº 25 María Ana Mac Cotter de Madrazo</t>
  </si>
  <si>
    <t>Escuela de Educación Integral Nº 2 Francisco Antonio Rizzuto</t>
  </si>
  <si>
    <t>Escuela de Educación Integral Nº 10 E.P.E.I. N°10 Melvin Jones</t>
  </si>
  <si>
    <t>Escuela de Educación Técnica (E.E.T.) Nº 23 Caudillos Federales</t>
  </si>
  <si>
    <t>Centro de Formación Profesional (C.F.P.)  Anexo EET Nº 23 Caudillos Federales</t>
  </si>
  <si>
    <t>Escuela de Educación Agrotécnica (E.E.A.T.) Nº 2 Florencio Molina Campos</t>
  </si>
  <si>
    <t>Escuela de Educación Integral Nº 24 Elba del Carmen Blanco</t>
  </si>
  <si>
    <t>Escuela de Educación Técnica (E.E.T.) Nº 21 Libertador General José de San Martín</t>
  </si>
  <si>
    <t>Escuela Nocturna de Adultos Nº 141 Ramón Segundo Otero</t>
  </si>
  <si>
    <t>Escuela de Educación Técnica (E.E.T.) Nº 34 General Enrique Mosconi</t>
  </si>
  <si>
    <t>Escuela de Educación Integral Nº 17 Ana María Cristina Cumar de Rico</t>
  </si>
  <si>
    <t>Escuela de Educación Agrotécnica (E.E.A.T.) Nº 40 Hipólito Yrigoyen</t>
  </si>
  <si>
    <t>Escuela de Educación Agrotécnica (E.E.A.T.)  Las Delicias</t>
  </si>
  <si>
    <t>Escuela Nocturna de Adultos Nº 156 Amado Bonpland</t>
  </si>
  <si>
    <t>Escuela Secundaria y Superior Nº 3 Américo del Prado</t>
  </si>
  <si>
    <t>Escuela de Educación Agrotécnica (E.E.A.T.) Nº 52 Manuel Bernard</t>
  </si>
  <si>
    <t>Escuela de Educación Integral Nº 26 Pbro. Luis Antonio But</t>
  </si>
  <si>
    <t xml:space="preserve">Instituto de Educación Superior  Nº D80 Cruz Roja Argentina Filial Concordia	</t>
  </si>
  <si>
    <t xml:space="preserve">Instituto de Educación Superior  Nº 126 Parroquial Mansilla	</t>
  </si>
  <si>
    <t>Escuela Privada de Capacitación Laboral para la Formación Nº 122 Juan Pablo I</t>
  </si>
  <si>
    <t>Centro Privado de Capacitación Técnica Nº 21 María Goretti</t>
  </si>
  <si>
    <t>Centro Privado de Capacitación Técnica Nº 18 Juan XXIII</t>
  </si>
  <si>
    <t>Escuela Privada de Capacitación Laboral para la Formación Nº 151 Madre Teresa de Calcuta</t>
  </si>
  <si>
    <t>Centro Privado de Capacitación Técnica Nº 157 Raúl Jorge Bueno</t>
  </si>
  <si>
    <t>Centro Privado de Capacitación Técnica Nº 123 Nuestra Señora de Fátima</t>
  </si>
  <si>
    <t>Centro Privado de Capacitación Técnica Nº 48 Leónidas Acosta</t>
  </si>
  <si>
    <t>Escuela Privada de Capacitación Laboral para la Formación Nº 130 Basavilbaso</t>
  </si>
  <si>
    <t>Centro Privado de Capacitación Técnica Nº 150 Santa Clara de Asís</t>
  </si>
  <si>
    <t>Centro Privado de Capacitación Técnica Nº 159 Don Bosco</t>
  </si>
  <si>
    <t>Centro Privado de Capacitación Técnica Nº 46 Camila Nievas</t>
  </si>
  <si>
    <t>Escuela Privada de Capacitación Laboral para la Formación Nº 160 Nazareth</t>
  </si>
  <si>
    <t>Centro Privado de Capacitación Técnica Nº 97 Pbro. José Joannás</t>
  </si>
  <si>
    <t xml:space="preserve">Centro Comunitario de Adultos Nº 24 </t>
  </si>
  <si>
    <t xml:space="preserve">Escuela de Educación Técnica (E.E.T.) Nº 04 </t>
  </si>
  <si>
    <t>Centro de Formación Profesional (C.F.P.) Nº 1 Anexo Formación Profesional EET 4</t>
  </si>
  <si>
    <t xml:space="preserve">Escuela de Educación Técnica (E.E.T.) Nº 4 </t>
  </si>
  <si>
    <t>Centro de Formación Profesional (C.F.P.)  Anexo de Formacion Profesional EET Nº 4</t>
  </si>
  <si>
    <t xml:space="preserve">Escuela de Educación Agrotécnica (E.E.A.T.) Nº 145 </t>
  </si>
  <si>
    <t>Escuela de Educación Técnica (E.E.T.) Nº 3 Dr Miguel Marsiglia</t>
  </si>
  <si>
    <t>Centro de Formación Profesional (C.F.P.)  Dr Miguel Marsiglia - Anexo Formación Profesional</t>
  </si>
  <si>
    <t>Escuela de Educación Agrotécnica (E.E.A.T.) Nº 144 Mariano Echaguibel</t>
  </si>
  <si>
    <t>Escuela de Educación Técnica (E.E.T.) Nº 7 E.E.T.N°7- Anexo F. P.</t>
  </si>
  <si>
    <t>Centro de Formación Profesional (C.F.P.) Nº 7 E. E. T. N° 7 - Anexo F. P. San Justo</t>
  </si>
  <si>
    <t>Centro Privado de Capacitación Técnica Nº 149 para la Formación Profesional</t>
  </si>
  <si>
    <t>Escuela de Educación Integral Nº 2 Azahares</t>
  </si>
  <si>
    <t>Escuela de Educación Integral Nº 1 Zulema Embon</t>
  </si>
  <si>
    <t xml:space="preserve">Centro de Formación Profesional (C.F.P.) Nº 2 </t>
  </si>
  <si>
    <t xml:space="preserve">Escuela de Educación Técnica (E.E.T.) Nº 3  y Anexo de FP 15 de Noviembre	</t>
  </si>
  <si>
    <t xml:space="preserve">Centro de Formación Profesional (C.F.P.)  15 DE Noviembre - Anexo Formación Profesional </t>
  </si>
  <si>
    <t>Escuela de Educación Técnica (E.E.T.) Nº 5 14 de Febrero</t>
  </si>
  <si>
    <t>Centro de Formación Profesional (C.F.P.)  Anexo de Form. Profesional EET Nº 5 "14 de FEbrero"</t>
  </si>
  <si>
    <t xml:space="preserve">Centro de Formación Profesional (C.F.P.) Nº 61 </t>
  </si>
  <si>
    <t xml:space="preserve">Instituto de Educación Superior  Nº 134 C.E.S.E.R. (Centro de Estudios Superiores de Entre Ríos)	</t>
  </si>
  <si>
    <t>Instituto de Educación Superior  Nº D79 Cruz Roja Argentina Filial Gualeguay</t>
  </si>
  <si>
    <t>Escuela de Educación Agrotécnica (E.E.A.T.) Nº 155 José Hernández</t>
  </si>
  <si>
    <t xml:space="preserve">Centro Comunitario de Adultos Nº 26 </t>
  </si>
  <si>
    <t xml:space="preserve">Centro de Formación Profesional (C.F.P.)  Anexo 	</t>
  </si>
  <si>
    <t xml:space="preserve">Instituto Técnico Superior  Cerrito	</t>
  </si>
  <si>
    <t xml:space="preserve">Instituto Superior en Gestión de Pymes Agropecuarias  Prof. Adriana Corina Linggerini	</t>
  </si>
  <si>
    <t xml:space="preserve">Escuela de Educación Agrotécnica (E.E.A.T.) Nº 150 </t>
  </si>
  <si>
    <t>Escuela de Educación Agrotécnica (E.E.A.T.) Nº 151 Escuela de Enseñanza Agrotecnica N°151</t>
  </si>
  <si>
    <t>Escuela de Educación Agrotécnica (E.E.A.T.) Nº 152 Manuel María Calderón</t>
  </si>
  <si>
    <t>Escuela de Educación Agrotécnica (E.E.A.T.) Nº 153 Horacio Mann</t>
  </si>
  <si>
    <t>Instituto de Educación Superior   República de Entre Ríos</t>
  </si>
  <si>
    <t>Instituto de Educación Superior   Justo José de Urquiza D-145</t>
  </si>
  <si>
    <t>Centro Comunitario de Adultos Nº 17 AOE</t>
  </si>
  <si>
    <t xml:space="preserve">Instituto de Educación Superior  Nº 156 Paideia 	</t>
  </si>
  <si>
    <t>Instituto de Educación Superior  Nº 155 Fundade Fundación Dirigente de Empresas</t>
  </si>
  <si>
    <t>Centro Privado de Capacitación Técnica Nº 199 Sirio Libanesa</t>
  </si>
  <si>
    <t xml:space="preserve">Instituto de Educación Superior  Nº 160 Madre Teresa de Calcuta	</t>
  </si>
  <si>
    <t xml:space="preserve">Instituto de Educación Superior  Nº 162 De Arte	</t>
  </si>
  <si>
    <t>Escuela de Educación Integral Nº 8 Nuestra Señora del Rosario</t>
  </si>
  <si>
    <t>Instituto de Educación Superior   Santa Elena</t>
  </si>
  <si>
    <t xml:space="preserve">Centro de Formación Profesional (C.F.P.) Nº 28 </t>
  </si>
  <si>
    <t>Escuela de Educación Agrotécnica (E.E.A.T.) Nº 8 Carlos María Scelzi</t>
  </si>
  <si>
    <t xml:space="preserve">Escuela de Educación Integral Nº 33 </t>
  </si>
  <si>
    <t>Escuela de Educación Técnica (E.E.T.) Nº 04 Pablo Roberto Broese</t>
  </si>
  <si>
    <t>Escuela de Educación Técnica (E.E.T.) Nº 01 Juan Domingo Perón</t>
  </si>
  <si>
    <t xml:space="preserve">Centro de Formación Profesional (C.F.P.) Nº 15 </t>
  </si>
  <si>
    <t xml:space="preserve">Centro Comunitario de Adultos Nº 28 </t>
  </si>
  <si>
    <t>Centro Privado de Capacitación Técnica Nº 210 San Roque</t>
  </si>
  <si>
    <t xml:space="preserve">Instituto de Educación Superior  Nº 190 Victoria	</t>
  </si>
  <si>
    <t xml:space="preserve">Centro Comunitario de Adultos Nº 21 </t>
  </si>
  <si>
    <t xml:space="preserve">Centro Comunitario de Adultos Nº 30 </t>
  </si>
  <si>
    <t>Instituto de Educación Superior   Gaspar Lucilo Benavento</t>
  </si>
  <si>
    <t>Instituto de Educación Superior  Nº D211 Instituto Superior Eter</t>
  </si>
  <si>
    <t xml:space="preserve">Centro de Formación Profesional (C.F.P.) Nº 361 </t>
  </si>
  <si>
    <t xml:space="preserve">Centro de Formación Profesional (C.F.P.) Nº 256 </t>
  </si>
  <si>
    <t xml:space="preserve">Centro de Capacitación Laboral (Ce.C.La.) Nº 258 </t>
  </si>
  <si>
    <t xml:space="preserve">Centro de Formación Profesional (C.F.P.) Nº 259 </t>
  </si>
  <si>
    <t xml:space="preserve">Centro de Capacitación Laboral (Ce.C.La.) Nº 260 </t>
  </si>
  <si>
    <t xml:space="preserve">Centro Comunitario de Adultos  </t>
  </si>
  <si>
    <t xml:space="preserve">Centro de Formación Profesional (C.F.P.) Nº 366 </t>
  </si>
  <si>
    <t xml:space="preserve">Centro de Capacitación Laboral (Ce.C.La.)  Educación de Jóvenes y Adultos	</t>
  </si>
  <si>
    <t xml:space="preserve">Centro de Capacitación Laboral (Ce.C.La.) Nº 19 </t>
  </si>
  <si>
    <t xml:space="preserve">Centro de Formación Profesional (C.F.P.) Nº 137 </t>
  </si>
  <si>
    <t xml:space="preserve">Centro de Formación Profesional (C.F.P.) Nº 140 </t>
  </si>
  <si>
    <t>Escuela de Educación Técnica (E.E.T.) Nº 191 María Reina Inmaculada</t>
  </si>
  <si>
    <t>Instituto de Educación Superior de Formación Docente  Chajari</t>
  </si>
  <si>
    <t>Centro Comunitario de Adultos Nº 16 Anacleto Medina</t>
  </si>
  <si>
    <t>Instituto de Educación Superior   Dr Salvador Macia</t>
  </si>
  <si>
    <t>Centro de Formación Profesional (C.F.P.) Nº 1 "Granaderos de San Martín"</t>
  </si>
  <si>
    <t>Escuela de Educación Integral Nº 3 Mi Lugar</t>
  </si>
  <si>
    <t xml:space="preserve">Centro de Formación Profesional (C.F.P.) Nº 468 </t>
  </si>
  <si>
    <t>Centro de Formación Profesional (C.F.P.)  Centro de Capacitación Laboral</t>
  </si>
  <si>
    <t>Escuela de Educación Integral Nº 5 Centro Educativo Integral y Terapéutico</t>
  </si>
  <si>
    <t>Escuela de Educación Integral  Centro Educativo Integral y Terapéutico 	N° 9</t>
  </si>
  <si>
    <t xml:space="preserve">Instituto Técnico Superior Nº 232 Santa Teresita	</t>
  </si>
  <si>
    <t xml:space="preserve">Instituto de Educación Superior  Nº 233 De Capacitacion Empresaria	</t>
  </si>
  <si>
    <t xml:space="preserve">Escuela de Educación Técnica (E.E.T.) Nº 17 </t>
  </si>
  <si>
    <t>Centro de Formación Profesional (C.F.P.) Nº 230 UPCN - Paraná</t>
  </si>
  <si>
    <t>Centro de Formación Profesional (C.F.P.) Nº 1 General Galarza</t>
  </si>
  <si>
    <t>Instituto de Educación Superior   Instituto de Educación Superior</t>
  </si>
  <si>
    <t>Centro de Formación Profesional (C.F.P.) Nº 231 UPCN - Nogoyá</t>
  </si>
  <si>
    <t>Escuela de Educación Técnica (E.E.T.) Nº 5 "Prof. Carlos María Roude"</t>
  </si>
  <si>
    <t>Centro de Capacitación Laboral (Ce.C.La.)  Instituto Viviana D'Arrigo</t>
  </si>
  <si>
    <t xml:space="preserve">Centro de Formación Profesional (C.F.P.) Nº 10 ESJA </t>
  </si>
  <si>
    <t xml:space="preserve">Escuela de Educación Técnica (E.E.T.) Nº 6 Juan Francisco Antonio Forclaz	</t>
  </si>
  <si>
    <t>Escuela de Educación Técnica (E.E.T.) Nº 6 "Nikola Tesla"</t>
  </si>
  <si>
    <t>Instituto de Educación Superior  Nº D248 Del Norte Entrerriano</t>
  </si>
  <si>
    <t>Escuela de Educación Técnica (E.E.T.) Nº 18 Arquitecto Clorindo Testa</t>
  </si>
  <si>
    <t xml:space="preserve">Centro de Formación Profesional (C.F.P.) Nº 23 Comunitario	</t>
  </si>
  <si>
    <t xml:space="preserve">Centro Comunitario de Adultos Nº 25 </t>
  </si>
  <si>
    <t xml:space="preserve">Centro de Formación Profesional (C.F.P.) Nº 1 Sede Aula Taller Móvil </t>
  </si>
  <si>
    <t>Centro de Formación Profesional (C.F.P.)  ATM 91</t>
  </si>
  <si>
    <t>Centro de Formación Profesional (C.F.P.) Nº 92 Aula Taller Móvil N° 92</t>
  </si>
  <si>
    <t>Centro de Formación Profesional (C.F.P.)  Aula Taller Móvil N°93</t>
  </si>
  <si>
    <t>Centro de Formación Profesional (C.F.P.)  Aula Taller Móvil  Fluvial - Metalmecánica</t>
  </si>
  <si>
    <t>Centro de Formación Profesional (C.F.P.) Nº 67 Aula Taller Móvil - Automatización Industrial</t>
  </si>
  <si>
    <t>Centro de Formación Profesional (C.F.P.) Nº N° 1 Aula Taller Móvil - Textil e Indumentaria n°16</t>
  </si>
  <si>
    <t>Centro de Formación Profesional (C.F.P.) Nº 147 Aula Taller Movil especialidad "Gastronomía"</t>
  </si>
  <si>
    <t>Centro de Formación Profesional (C.F.P.) Nº 158 Aula Taller Móvil</t>
  </si>
  <si>
    <t>Escuela de Educación Agrotécnica (E.E.A.T.) Nº 3 "La Encierra"</t>
  </si>
  <si>
    <t xml:space="preserve">Centro Comunitario de Adultos Nº 32 </t>
  </si>
  <si>
    <t>Centro Comunitario de Adultos  Centro Comunitario N 33</t>
  </si>
  <si>
    <t>Centro de Formación Profesional (C.F.P.)  Escuela Policial de Formación Profesional</t>
  </si>
  <si>
    <t xml:space="preserve">Centro de Formación Profesional (C.F.P.) Nº 3 </t>
  </si>
  <si>
    <t xml:space="preserve">Centro Comunitario de Adultos Nº 34 </t>
  </si>
  <si>
    <t>Centro de Capacitación Laboral (Ce.C.La.) Nº 264 Enrique Angelelli</t>
  </si>
  <si>
    <t xml:space="preserve">Escuela Provincial de Educación Técnica (E.P.E.T.) Nº 4 </t>
  </si>
  <si>
    <t>Núcleo de Educación Permanente y Formación Profesional Nº 28 NEP N° 28</t>
  </si>
  <si>
    <t>Instituto de Educación Superior de Formación Docente y Técnica (I.S.F.D.yT.)  Presidente Juan Domingo Perón</t>
  </si>
  <si>
    <t>Núcleo de Educación Permanente y Formación Profesional Nº 05 NEP N° 5 Gregoria Matorras</t>
  </si>
  <si>
    <t>Núcleo de Educación Permanente y Formación Profesional Nº 22 NEP N° 22</t>
  </si>
  <si>
    <t>Núcleo de Educación Permanente y Formación Profesional Nº 03 NEP N° 3</t>
  </si>
  <si>
    <t>Escuela Agrotécnica Provincial Nº 2 Fray Buenaventura Giuliani</t>
  </si>
  <si>
    <t>Núcleo de Educación Permanente y Formación Profesional Nº 26 NEP N° 26           2 de Abril</t>
  </si>
  <si>
    <t>Núcleo de Educación Permanente y Formación Profesional Nº 06 NEP N° 6</t>
  </si>
  <si>
    <t>Instituto de Educación Superior de Formación Docente y Técnica (I.S.F.D.yT.)  Riacho He-Hé</t>
  </si>
  <si>
    <t>Núcleo Educativo para Adultos Nº 13 San Francisco Solano</t>
  </si>
  <si>
    <t xml:space="preserve">Núcleo Educativo para Adultos Nº 12 </t>
  </si>
  <si>
    <t>Instituto de Educación Superior de Formación Docente y Técnica (I.S.F.D.yT.)  General Belgrano</t>
  </si>
  <si>
    <t>Instituto de Educación Superior de Formación Docente y Técnica (I.S.F.D.yT.)  "Anexo Misión Tacaaglé"</t>
  </si>
  <si>
    <t>Instituto de Educación Superior de Formación Docente y Técnica (I.S.F.D.yT.)  Maestra María Elba González</t>
  </si>
  <si>
    <t>Instituto de Educación Superior de Formación Docente y Técnica (I.S.F.D.yT.)  Misión Laishí</t>
  </si>
  <si>
    <t>Instituto de Educación Superior de Formación Docente y Técnica (I.S.F.D.yT.)  I. S. F. D y T. Laishi. Extensión Aúlica Villa Escolar</t>
  </si>
  <si>
    <t>Instituto de Educación Superior de Formación Docente y Técnica (I.S.F.D.yT.)  Extensión Aulica Gral. Mansilla</t>
  </si>
  <si>
    <t xml:space="preserve">Instituto de Educación Superior de Formación Docente y Técnica (I.S.F.D.yT.)  </t>
  </si>
  <si>
    <t>Instituto de Educación Superior de Formación Docente y Técnica (I.S.F.D.yT.)  Laguna Naineck</t>
  </si>
  <si>
    <t xml:space="preserve">Escuela Provincial de Educación Técnica (E.P.E.T.) Nº 5 Dos de Abril	</t>
  </si>
  <si>
    <t>Instituto de Educación Superior de Formación Docente y Técnica (I.S.F.D.yT.)  Maestro Laureano Gomez</t>
  </si>
  <si>
    <t>Núcleo Educativo para Adultos Nº 14 Hermindo Bonas</t>
  </si>
  <si>
    <t>Núcleo de Educación Permanente y Formación Profesional Nº 08 NEP N° 8</t>
  </si>
  <si>
    <t>Núcleo de Educación Permanente y Formación Profesional Nº 20 NEP y FP 20</t>
  </si>
  <si>
    <t>Instituto de Educación Superior de Formación Docente y Técnica (I.S.F.D.yT.)  Don Cristobal de Aguirre</t>
  </si>
  <si>
    <t xml:space="preserve">Núcleo Educativo para Adultos Nº 19 Dos de Abril	</t>
  </si>
  <si>
    <t>Instituto de Educación Superior de Formación Docente y Técnica (I.S.F.D.yT.)  E Investigación para la Comunidad Aborigen y Sectores Marginales</t>
  </si>
  <si>
    <t>Núcleo Educativo para Adultos Nº 17 Wolf Scholnick</t>
  </si>
  <si>
    <t>Núcleo de Educación Permanente y Formación Profesional Nº 27 NEP N° 27</t>
  </si>
  <si>
    <t>Escuela Agrotécnica Provincial Nº 1 Combate San Lorenzo</t>
  </si>
  <si>
    <t>Instituto de Educación Superior de Formación Docente y Técnica (I.S.F.D.yT.)  El Espinillo</t>
  </si>
  <si>
    <t>Centro de Formación Profesional (C.F.P.) Nº 1 Armada Argentina</t>
  </si>
  <si>
    <t>Instituto de Educación Superior de Formación Docente y Técnica (I.S.F.D.yT.)  República Federal de Alemania</t>
  </si>
  <si>
    <t>Instituto de Educación Superior de Formación Docente y Técnica (I.S.F.D.yT.)  Nación Latinoamericana</t>
  </si>
  <si>
    <t>Instituto de Educación Superior de Formación Docente y Técnica (I.S.F.D.yT.) Nº 610 Ibarreta</t>
  </si>
  <si>
    <t xml:space="preserve">Núcleo Educativo para Adultos Nº 11 </t>
  </si>
  <si>
    <t>Núcleo de Educación Permanente y Formación Profesional Nº 02 NEP N° 2               Simón Cabral</t>
  </si>
  <si>
    <t>Instituto Superior de Arte  Oscar Alberto Albertazzi</t>
  </si>
  <si>
    <t>Núcleo Educativo para Adultos Nº 15 Director Victor Martinez</t>
  </si>
  <si>
    <t>Núcleo de Educación Permanente y Formación Profesional Nº 01 NEP N° 1                  Clemente Lionel Ortiz</t>
  </si>
  <si>
    <t>Núcleo de Educación Permanente y Formación Profesional  Clemente Lionel Ortiz</t>
  </si>
  <si>
    <t>Escuela Agrotécnica Provincial Nº 5 Colonia El Alba</t>
  </si>
  <si>
    <t>Núcleo de Educación Permanente y Formación Profesional Nº 07 NEP N° 7</t>
  </si>
  <si>
    <t>Núcleo Educativo para Adultos Nº 16 Juan Carlos Caino</t>
  </si>
  <si>
    <t>Núcleo de Educación Permanente y Formación Profesional Nº 25 NEP N° 25</t>
  </si>
  <si>
    <t>Núcleo de Educación Permanente y Formación Profesional Nº 7 NEP 7       CESEP</t>
  </si>
  <si>
    <t xml:space="preserve">Núcleo Educativo para Adultos Nº 18 </t>
  </si>
  <si>
    <t>Núcleo de Educación Permanente y Formación Profesional Nº 23  NEP N° 23                            Casimiro Pedro Bózzolo</t>
  </si>
  <si>
    <t>Instituto de Educación Superior de Formación Docente y Técnica (I.S.F.D.yT.)  Pozo del Tigre</t>
  </si>
  <si>
    <t>Núcleo de Educación Permanente y Formación Profesional Nº 09 NEP N° 9</t>
  </si>
  <si>
    <t>Instituto de Educación Superior (I.E.S.) Nº 21 Técnico Ex I.S.A.P.F.</t>
  </si>
  <si>
    <t>Instituto de Educación Superior (I.E.S.) Nº 416 Robustiano Macedo Martinez</t>
  </si>
  <si>
    <t>Núcleo de Educación Permanente y Formación Profesional Nº 29 NEP N° 29                    José Luis Pasarelli</t>
  </si>
  <si>
    <t>Instituto de Educación Superior de Formación Docente y Técnica (I.S.F.D.yT.)  Localidad Pirané</t>
  </si>
  <si>
    <t>Instituto de Educación Superior de Formación Docente y Técnica (I.S.F.D.yT.)  Brigadier Gral. Juan Facundo Quiroga</t>
  </si>
  <si>
    <t>Instituto de Educación Superior de Formación Docente y Técnica (I.S.F.D.yT.)  Extensión Aúlica en Laguna Yema - Brigadier General Facundo Quiroga</t>
  </si>
  <si>
    <t>Escuela Privada de Educación Agrotécnica  Evangélica Laguna Yacaré</t>
  </si>
  <si>
    <t>Instituto de Educación Superior de Formación Docente y Técnica (I.S.F.D.yT.)  Estanislao del Campo</t>
  </si>
  <si>
    <t xml:space="preserve">Escuela Provincial de Educación Técnica (E.P.E.T.) Nº 03 </t>
  </si>
  <si>
    <t>Escuela Provincial de Educación Técnica (E.P.E.T.) Nº 02 Maestra Ilda Valentino de Giachero</t>
  </si>
  <si>
    <t>Instituto de Educación Superior de Formación Docente y Técnica (I.S.F.D.yT.)  Victor Manuel Almenara</t>
  </si>
  <si>
    <t xml:space="preserve">Núcleo Educativo para Adultos Nº 10 </t>
  </si>
  <si>
    <t>Núcleo de Educación Permanente y Formación Profesional Nº 24 NEP N° 24            General Martín Miguel de Güemes</t>
  </si>
  <si>
    <t>Núcleo de Educación Permanente y Formación Profesional Nº 9 Carlos Saavedra Lamas</t>
  </si>
  <si>
    <t>Núcleo de Educación Permanente y Formación Profesional  Alcaidía Clorinda</t>
  </si>
  <si>
    <t>Núcleo de Educación Permanente y Formación Profesional Nº 176 Soberanía Nacional Argentina</t>
  </si>
  <si>
    <t>Núcleo de Educación Permanente y Formación Profesional Nº 492 Sala Demetri</t>
  </si>
  <si>
    <t>Instituto Técnico Privado Nº Ñ 15 INSTITUTO TÉCNICO SAN JOSÉ Ñ 15</t>
  </si>
  <si>
    <t>Núcleo de Educación Permanente y Formación Profesional Nº 21 NEP N° 21</t>
  </si>
  <si>
    <t>Núcleo de Educación Permanente y Formación Profesional Nº 04 NEP N° 4                        Dir. Laura Martínez de Von Zander</t>
  </si>
  <si>
    <t>Instituto de Educación Superior de Formación Docente y Técnica (I.S.F.D.yT.) Nº 647 Comandante Fontana</t>
  </si>
  <si>
    <t>Instituto de Educación Superior de Formación Docente y Técnica (I.S.F.D.yT.)  Comandante Fontana Anexo 1 Palo Santo</t>
  </si>
  <si>
    <t>Escuela Agrotécnica Provincial Nº 4 E.A.P.P.A. N°4 KM 210</t>
  </si>
  <si>
    <t xml:space="preserve">Escuela Agrotécnica Provincial Nº 3 </t>
  </si>
  <si>
    <t>Instituto de Educación Superior (I.E.S.)  Privado Santa Rita</t>
  </si>
  <si>
    <t>Centro de Educación Agrícola (C.E.A.) Nº 01 C.E.A - Palo Santo</t>
  </si>
  <si>
    <t>Escuela Provincial de Educación Técnica (E.P.E.T.) Nº 10 Mario Antonio Rodríguez</t>
  </si>
  <si>
    <t>Centro de Formación Profesional (C.F.P.) Nº 02 Villa Dos Trece</t>
  </si>
  <si>
    <t>Centro de Formación Profesional (C.F.P.)  Centro de Capacitación Laboral María Auxiliadora</t>
  </si>
  <si>
    <t>Centro de Formación Profesional (C.F.P.) Nº 924 Centro de Capacitación Laboral María Auxiliadora</t>
  </si>
  <si>
    <t>Instituto de Educación Superior (I.E.S.)  U.P.C.N.</t>
  </si>
  <si>
    <t>Núcleo de Educación Permanente y Formación Profesional Nº 30 NEP N° 30        Hermana María Delgado Valero</t>
  </si>
  <si>
    <t>Instituto de Educación Superior (I.E.S.)  Luis Jorge Fontana</t>
  </si>
  <si>
    <t xml:space="preserve">Instituto Privado  Juan Manuel de Rosas </t>
  </si>
  <si>
    <t>Escuela Agrotécnica Provincial Nº 06 Wichi Lakho</t>
  </si>
  <si>
    <t xml:space="preserve">Escuela Agrotécnica Provincial Nº 7 </t>
  </si>
  <si>
    <t>Escuela Agrotécnica Provincial Nº 7 Anexo 1-Colonia Laguna Gallo</t>
  </si>
  <si>
    <t xml:space="preserve">Escuela Agrotécnica Provincial Nº 7 Anexo Colonia Villa Hermosa </t>
  </si>
  <si>
    <t xml:space="preserve">Escuela Agrotécnica Provincial Nº 7 Anexo Colonia Salvación  </t>
  </si>
  <si>
    <t>Escuela Agrotécnica Provincial Nº 7 Anexo Colonia Loma Zapatú</t>
  </si>
  <si>
    <t>Centro de Formación Profesional (C.F.P.) Nº 05 Colonia Aborigen Ibarreta</t>
  </si>
  <si>
    <t>Escuela Provincial de Educación Técnica (E.P.E.T.) Nº 07  "VICENTE ARCADIO SALEMI"</t>
  </si>
  <si>
    <t>Núcleo de Educación Permanente y Formación Profesional Nº 31 NEP N° 31</t>
  </si>
  <si>
    <t>Núcleo de Educación Permanente y Formación Profesional Nº 32 NEP N° 32</t>
  </si>
  <si>
    <t>Núcleo de Educación Permanente y Formación Profesional Nº 33 NEP y FP N° 33</t>
  </si>
  <si>
    <t>Núcleo de Educación Permanente y Formación Profesional Nº 34 NEP N° 34</t>
  </si>
  <si>
    <t>Escuela Agrotécnica Provincial Nº 09 Sombrero Negro</t>
  </si>
  <si>
    <t xml:space="preserve">Escuela Provincial de Educación Técnica (E.P.E.T.) Nº 06 </t>
  </si>
  <si>
    <t>Instituto de Educación Superior de Formación Docente y Técnica (I.S.F.D.yT.)  Intercultural Bilingüe</t>
  </si>
  <si>
    <t xml:space="preserve">Escuela Agrotécnica Provincial Nº 11 </t>
  </si>
  <si>
    <t xml:space="preserve">Escuela Agrotécnica Provincial Nº 10 </t>
  </si>
  <si>
    <t>Instituto de Educación Superior (I.E.S.)  Fermosa</t>
  </si>
  <si>
    <t>Núcleo de Educación Permanente y Formación Profesional Nº 36 NEP N° 36            San Benito</t>
  </si>
  <si>
    <t xml:space="preserve">Núcleo de Educación Permanente y Formación Profesional Nº 37 </t>
  </si>
  <si>
    <t>Núcleo de Educación Permanente y Formación Profesional Nº 38 NEP N° 38 DE GUADALCAZAR</t>
  </si>
  <si>
    <t>Escuela Agrotécnica Provincial Nº 08 Escuela Agrotécnica Provincial N°8 Sede</t>
  </si>
  <si>
    <t>Escuela Agrotécnica Provincial Nº 08  Escuela Agrotécnica Provincial N°8 Anexo I</t>
  </si>
  <si>
    <t>Escuela Agrotécnica Provincial Nº 08 Anexo 2 Escuela Agrotécnica Provincial N°8 Anexo II</t>
  </si>
  <si>
    <t>Escuela Agrotécnica Provincial Nº 08 Escuela Agrotécnica Provincial N°8 Anexo III</t>
  </si>
  <si>
    <t>Escuela Agrotécnica Provincial Nº 8 Escuela Agrotécnica Provincial N°8 Anexo IV</t>
  </si>
  <si>
    <t>Centro de Formación Profesional (C.F.P.) Nº 04 Barrio 1° de Mayo</t>
  </si>
  <si>
    <t>Centro de Formación Profesional (C.F.P.) Nº 4 Anexo Fortín Cabo 1° Lugones</t>
  </si>
  <si>
    <t>Núcleo de Educación Permanente y Formación Profesional Nº 35 NEP N° 35</t>
  </si>
  <si>
    <t xml:space="preserve">Centro de Formación Profesional (C.F.P.) Nº 08 </t>
  </si>
  <si>
    <t>Núcleo de Educación Permanente y Formación Profesional Nº 40 NEP N° 40</t>
  </si>
  <si>
    <t>Centro de Formación Profesional (C.F.P.)  Hogar Don Bosco</t>
  </si>
  <si>
    <t>Centro de Formación Profesional (C.F.P.) Nº 09 MMO Juan Carlos Palomo</t>
  </si>
  <si>
    <t>Escuela Agrotécnica Provincial Nº 1 EPES AGRARIA N°1</t>
  </si>
  <si>
    <t>Núcleo de Educación Permanente y Formación Profesional Nº 39 NEP N° 39</t>
  </si>
  <si>
    <t>Núcleo de Educación Permanente y Formación Profesional Nº 41 NEP N° 41</t>
  </si>
  <si>
    <t>Núcleo de Educación Permanente y Formación Profesional Nº 42 NEP N° 42</t>
  </si>
  <si>
    <t>Núcleo de Educación Permanente y Formación Profesional Nº 43 NEP N° 43</t>
  </si>
  <si>
    <t xml:space="preserve">Escuela Provincial de Educación Técnica (E.P.E.T.) Nº 8 Diecisiete de Octubre	</t>
  </si>
  <si>
    <t>Núcleo de Educación Permanente y Formación Profesional Nº 44 NEP N° 44                   Alcaldía de varones</t>
  </si>
  <si>
    <t>Instituto Privado  SUPERIOR FORMOSA</t>
  </si>
  <si>
    <t>Núcleo de Educación Permanente y Formación Profesional Nº 45 NEP y FP 45</t>
  </si>
  <si>
    <t>Centro de Formación Profesional (C.F.P.) Nº 11 Luis Jorge Fontana</t>
  </si>
  <si>
    <t>Centro de Formación Profesional (C.F.P.) Nº 10 Aula Taller Móvil N° 35 Informática</t>
  </si>
  <si>
    <t>Centro de Formación Profesional (C.F.P.) Nº 10 Aula Taller Móvil N° 62 Instalaciones Domiciliarias</t>
  </si>
  <si>
    <t>Centro de Formación Profesional (C.F.P.) Nº 10 Aula Taller Móvil</t>
  </si>
  <si>
    <t xml:space="preserve">Centro de Formación Profesional (C.F.P.) Nº 10 Aula Talle Móvil N° 129 Energías Renovables  </t>
  </si>
  <si>
    <t xml:space="preserve">Instituto de Educación Superior (I.E.S.)  De Sanidad Doctor Ramón Carrillo	</t>
  </si>
  <si>
    <t>Escuela Provincial de Educación Técnica (E.P.E.T.) Nº 09 Intendente Antonio Arce</t>
  </si>
  <si>
    <t>Instituto de Educación Superior (I.E.S.)  Instituto Politécnico Formosa</t>
  </si>
  <si>
    <t>Instituto de Educación Superior de Formación Docente y Técnica (I.S.F.D.yT.)  INTERCULTURAL BILINGÜE</t>
  </si>
  <si>
    <t>Escuela Provincial de Educación Secundaria Nº 1 EPES AGRARIA N°1</t>
  </si>
  <si>
    <t>Escuela Provincial de Educación Secundaria Nº 1 EPES AGRARIA N° 1</t>
  </si>
  <si>
    <t xml:space="preserve">Escuela Provincial de Educación Secundaria  </t>
  </si>
  <si>
    <t>Escuela Provincial de Educación Secundaria Nº 2 EPES AGRARIA N°2</t>
  </si>
  <si>
    <t>Escuela Agrotécnica Provincial Nº 2 EPES AGRARIA N°2</t>
  </si>
  <si>
    <t>Escuela Provincial de Educación Secundaria Nº 2 EPES AGRARIA N° 2</t>
  </si>
  <si>
    <t>Escuela Provincial de Educación Secundaria Nº 2 EPES N° 2</t>
  </si>
  <si>
    <t>Instituto de Educación Superior (I.E.S.)  "Domingo Faustino Sarmiento"</t>
  </si>
  <si>
    <t>Escuela de Educación Técnica (E.E.T.) Nº 02 Profesor Jesús R. Salazar</t>
  </si>
  <si>
    <t>Instituto de Educación Superior  INSTITUTO SUPERIOR DELTA</t>
  </si>
  <si>
    <t xml:space="preserve">Instituto de Educación Superior Nº 7 Instituto de Educación Superior Nº 7 Populorum Progressio - In.Te.La	</t>
  </si>
  <si>
    <t>Instituto de Educación Superior Nº 7 Populorum Progressio - In.Te.La</t>
  </si>
  <si>
    <t>Instituto de Educación Superior Nº 6674-17 IES Nº7 Populorum Progressio - Intela</t>
  </si>
  <si>
    <t xml:space="preserve">Instituto de Educación Superior Nº 7 Populorum Progressio- Intela	</t>
  </si>
  <si>
    <t>Escuela Provincial Agrotécnica Nº 7 Ingeniero Ricardo Jorge Hueda</t>
  </si>
  <si>
    <t>Instituto de Educación Superior Nº 371-64 INSTITUTO SUPERIOR JUJUY</t>
  </si>
  <si>
    <t>Escuela de Educación Técnica (E.E.T.) Nº 01 Maestro Humberto Samuel Luna</t>
  </si>
  <si>
    <t>Escuela de Educación Técnica (E.E.T.) Nº 01 Escolástico Zegada</t>
  </si>
  <si>
    <t>Escuela de Educación Técnica (E.E.T.) Nº 01 General Manuel Savio</t>
  </si>
  <si>
    <t>Escuela Técnica Provincial (E.T.P.) Nº 01 Gral. Aristobulo Vargas Belmonte</t>
  </si>
  <si>
    <t>Escuela Provincial Agrotécnica Nº 1 Localidad El Brete - Palpalá</t>
  </si>
  <si>
    <t>Escuela Provincial Agrotécnica Nº 3 Coronel Manuel Eduardo Arias</t>
  </si>
  <si>
    <t xml:space="preserve">Escuela Provincial Agrotécnica Nº 11 Escuela Provincial Agrotecnica </t>
  </si>
  <si>
    <t xml:space="preserve">Escuela Provincial Agrotécnica Nº 13 </t>
  </si>
  <si>
    <t>Escuela de Educación Técnica (E.E.T.) Nº 2 Dr. Horacio Guzmán</t>
  </si>
  <si>
    <t>Escuela de Educación Técnica (E.E.T.) Nº 1 La Quiaca</t>
  </si>
  <si>
    <t xml:space="preserve">Instituto de Educación Superior Nº 10 </t>
  </si>
  <si>
    <t>Instituto de Educación Superior Nº 10 Anexo Fraile Pintado</t>
  </si>
  <si>
    <t>Instituto Técnico  Ing. Herminio Arrieta</t>
  </si>
  <si>
    <t>Escuela de Educación Técnica (E.E.T.) Nº 01 General Manuel Belgrano</t>
  </si>
  <si>
    <t>Escuela de Educación Técnica (E.E.T.) Nº 01 El Aguilar</t>
  </si>
  <si>
    <t>Escuela Provincial Agrotécnica Nº 4 Localidad Libertador General San Martín</t>
  </si>
  <si>
    <t>Colegio Polimodal Nº 8 Juana Azurduy</t>
  </si>
  <si>
    <t>Escuela de Educación Técnica (E.E.T.) Nº 1 Coronel Manuel Álvarez Prado</t>
  </si>
  <si>
    <t>Bachillerato Provincial Nº 14 Juan Minetti</t>
  </si>
  <si>
    <t>Escuela de Minas  Dr. Horacio Carrillo</t>
  </si>
  <si>
    <t>Instituto de Educación Superior Nº 820-G-1984 Instituto de Educación Superior N° 6</t>
  </si>
  <si>
    <t>Instituto de Educación Superior Nº 10801-G-1987 Instituto de Educación Superior N° 6</t>
  </si>
  <si>
    <t>Instituto de Educación Superior Nº 10185-G1987 Instituto de Educación Superior N° 6</t>
  </si>
  <si>
    <t>Instituto de Educación Superior Nº 9 Instituto de Enseñanza Superior N° 9 - Juana Azurduy</t>
  </si>
  <si>
    <t xml:space="preserve">Instituto Superior de Formación Docente (I.S.F.D.) Nº 9 Anexo	</t>
  </si>
  <si>
    <t>Instituto de Educación Superior Nº 9 JUANA AZURDUY</t>
  </si>
  <si>
    <t>Escuela Provincial Agrotécnica Nº 06 San Pedro</t>
  </si>
  <si>
    <t>Escuela de Educación Técnica (E.E.T.) Nº 01 Ingeniero Luis Michaud</t>
  </si>
  <si>
    <t>Instituto de Educación Superior Nº 5 José Eugenio Tello</t>
  </si>
  <si>
    <t xml:space="preserve">Instituto Superior de Formación Docente (I.S.F.D.) Nº 1 </t>
  </si>
  <si>
    <t>Instituto Superior de Formación Docente (I.S.F.D.) Nº 1 Instituto de Educación Superior N° 1</t>
  </si>
  <si>
    <t>Instituto de Educación Superior Nº 3 Escuela Normal Superior Juan Ignacio Gorriti</t>
  </si>
  <si>
    <t>Escuela Provincial Agrotécnica Nº 2 Ingeniero Carlos Snopek</t>
  </si>
  <si>
    <t>Instituto de Educación Superior  Dr.Guillermo Cleland Paterson</t>
  </si>
  <si>
    <t>Instituto de Educación Superior  Dr. Guillermo Paterson - Filial San Pedro</t>
  </si>
  <si>
    <t xml:space="preserve">Escuela Provincial Agrotécnica Nº 12 </t>
  </si>
  <si>
    <t>Centro de Formación Profesional (C.F.P.) Nº 1 Localidad San Salvador de Jujuy</t>
  </si>
  <si>
    <t>Escuela Profesional Nº 07 Felisa Santos Rasgido de Sánchez de Bustamante</t>
  </si>
  <si>
    <t>Escuela Profesional Nº 11 Localidad Calilegua</t>
  </si>
  <si>
    <t>Escuela Profesional Nº 14 Santa Bárbara</t>
  </si>
  <si>
    <t>Escuela Profesional Nº 10 Patricias Argentinas</t>
  </si>
  <si>
    <t xml:space="preserve">Escuela Profesional Nº 03 </t>
  </si>
  <si>
    <t>Escuela Profesional Nº 13 Damas Mendocinas</t>
  </si>
  <si>
    <t>Escuela Profesional Nº 2 Profesional Nro 2</t>
  </si>
  <si>
    <t>Centro de Educación Agrícola (C.E.A.) Nº 3 Fraile Pintado</t>
  </si>
  <si>
    <t>Escuela Profesional Nº 08 Sarmiento</t>
  </si>
  <si>
    <t>Escuela Profesional Nº 04 Juana Manuela Gorriti</t>
  </si>
  <si>
    <t xml:space="preserve">Misión de Cultura Rural y Doméstica Nº 23 </t>
  </si>
  <si>
    <t>Centro de Educación Agrícola (C.E.A.) Nº 5 San Pedro de Jujuy</t>
  </si>
  <si>
    <t xml:space="preserve">Misión Monotécnica y de Extensión Cultural Nº 69 </t>
  </si>
  <si>
    <t xml:space="preserve">Escuela de Capacitación Laboral Nº 615 </t>
  </si>
  <si>
    <t>Escuela Profesional Nº 06 Localidad Perico</t>
  </si>
  <si>
    <t xml:space="preserve">Misión Monotécnica y de Extensión Cultural Nº 74 </t>
  </si>
  <si>
    <t xml:space="preserve">Misión Monotécnica y de Extensión Cultural Nº 4 </t>
  </si>
  <si>
    <t>Escuela Profesional Nº 05 Coronel Manuel Álvarez Prado</t>
  </si>
  <si>
    <t>Escuela Profesional Nº 09 Gregoria Matorras</t>
  </si>
  <si>
    <t xml:space="preserve">Escuela Provincial Agrotécnica Nº 10 </t>
  </si>
  <si>
    <t xml:space="preserve">Escuela Provincial Agrotécnica Nº 9 </t>
  </si>
  <si>
    <t>Instituto de Educación Superior  INSTITUTO SUPERIOR DE CAPACITACION Y DESARROLLO EMPRESARIAL</t>
  </si>
  <si>
    <t>Instituto de Educación Superior Nº 8186-E-18 Instituto Superior de Capacitación y Desarrollo Empresarial</t>
  </si>
  <si>
    <t>Instituto de Educación Superior Nº 2 Instituto de Educación Superior N°2</t>
  </si>
  <si>
    <t>Instituto de Educación Superior  Instituto Superior de Seguridad Pública</t>
  </si>
  <si>
    <t>Instituto de Educación Superior Nº 1679-E- INSTITUTO TECNICO SUPERIOR DEL COLEGIO DE TECNICOS DE JUJUY</t>
  </si>
  <si>
    <t>Centro de Formación Profesional (C.F.P.) Nº 1 Centro de Educación No Formal "La Quiaca"</t>
  </si>
  <si>
    <t xml:space="preserve">Escuela Provincial Agrotécnica Nº 14 </t>
  </si>
  <si>
    <t>Instituto de Educación Superior  Instituto Superior de Capacitación Aduanera Jujuy Dr. Guillermo E. Snopek</t>
  </si>
  <si>
    <t xml:space="preserve">Escuela de Capacitación Laboral  de Volcán	</t>
  </si>
  <si>
    <t xml:space="preserve">SIN DATOS  </t>
  </si>
  <si>
    <t>Escuela Provincial Agrotécnica Nº 15 Escuela Provincial Agrotécnica N°15</t>
  </si>
  <si>
    <t>Escuela Provincial Agrotécnica Nº 5 Julio Francisco Bracamonte</t>
  </si>
  <si>
    <t>Instituto Superior de Formación, Capacitación y Superación Profesional  Lic. Myriam Beatriz Gloss</t>
  </si>
  <si>
    <t>Instituto Superior de Formación, Capacitación y Superación Profesional Nº - "Lic. Myriam Beatriz Gloss". Anexo San Pedro</t>
  </si>
  <si>
    <t>Instituto Superior de Formación, Capacitación y Superación Profesional  Lic. Myriam Beatriz Gloss - Anexo La Quiaca</t>
  </si>
  <si>
    <t>Centro de Formación Profesional (C.F.P.) Nº 1 Municipal</t>
  </si>
  <si>
    <t>Centro de Formación Profesional (C.F.P.) Nº 1 Centro de Formación Profesional Nº 1</t>
  </si>
  <si>
    <t xml:space="preserve">Instituto de Educación Superior  </t>
  </si>
  <si>
    <t xml:space="preserve">Escuela Provincial Agrotécnica Nº 8 </t>
  </si>
  <si>
    <t>Escuela de Educación Técnica (E.E.T.) Nº 1 Localidad Monterrico</t>
  </si>
  <si>
    <t>Instituto de Educación Superior Nº 4206 Instituto Superior en Ciencias de la Salud</t>
  </si>
  <si>
    <t>Centro de Formación Profesional (C.F.P.)  Nuevo Horizonte</t>
  </si>
  <si>
    <t>Centro de Formación Profesional (C.F.P.) Nº 1 Aula Taller Móvil - Sede</t>
  </si>
  <si>
    <t>Centro de Formación Profesional (C.F.P.) Nº 1 Aula Taller Móvil N°1 - "Instalaciones Eléctricas, Sanitarias y de Gas Domiciliarias"</t>
  </si>
  <si>
    <t>Centro de Formación Profesional (C.F.P.) Nº 02 Aula Taller Móvil  N°2 -" Informática, Redes y Reparación de Pc"</t>
  </si>
  <si>
    <t>Centro de Formación Profesional (C.F.P.) Nº 1 Aula Taller Móvil N°4 - "Mantenimiento y Reparación de Automotores y Motos"</t>
  </si>
  <si>
    <t>Centro de Formación Profesional (C.F.P.) Nº 1 Aula Taller Móvil N°5 - "Energías Renovables y Alternativas"</t>
  </si>
  <si>
    <t>Centro de Formación Profesional (C.F.P.) Nº 06 Aula Taller Móvil 6 - "Gastronomia"</t>
  </si>
  <si>
    <t>Centro de Formación Profesional (C.F.P.) Nº 07 Aula Taller Móvil 7- "Sistemas Tecnológicos"</t>
  </si>
  <si>
    <t>Instituto Técnico  Instituto Superior Manuel Belgrano de Técnico Mecánico Dental</t>
  </si>
  <si>
    <t>Instituto de Educación Superior  San Gregorio</t>
  </si>
  <si>
    <t>Instituto de Educación Superior Nº 11 INSTITUTO DE EDUCACION SUPERIOR N°11</t>
  </si>
  <si>
    <t>Instituto de Educación Superior  INSTITUTO SUPERIOR SAN EXPEDITO</t>
  </si>
  <si>
    <t>Centro de Formación Profesional (C.F.P.)  Centro de Formación Profesional " San  Expedito"</t>
  </si>
  <si>
    <t>Escuela Técnica Provincial (E.T.P.) Nº 02 Escuela Técnica Provincial N° 2</t>
  </si>
  <si>
    <t>Centro de Formación Profesional (C.F.P.) Nº 1 La Salle</t>
  </si>
  <si>
    <t xml:space="preserve">Centro de Formación Profesional (C.F.P.) Nº 1 CENTRO DE FORMACION PROFESIONAL MUNICIPAL Nª 1 </t>
  </si>
  <si>
    <t>Colegio  Escuela de Comerio Realicó</t>
  </si>
  <si>
    <t>Colegio Agropecuario  Instituto Fundación Sociedad Rural Argentina</t>
  </si>
  <si>
    <t>Instituto Agrotécnico  Rancul</t>
  </si>
  <si>
    <t xml:space="preserve">Escuela Provincial de Educación Técnica (E.P.E.T.) Nº 07 </t>
  </si>
  <si>
    <t>Colegio  República del Salvador</t>
  </si>
  <si>
    <t>Centro de Formación Profesional (C.F.P.)  Instituto Dr. Carlos Lubetkin</t>
  </si>
  <si>
    <t xml:space="preserve">Escuela Provincial de Educación Técnica (E.P.E.T.) Nº 02 </t>
  </si>
  <si>
    <t xml:space="preserve">Escuela Provincial de Educación Técnica (E.P.E.T.) Nº 3 </t>
  </si>
  <si>
    <t xml:space="preserve">Escuela de Adultos  CENS 3	</t>
  </si>
  <si>
    <t>Instituto de Educación Superior (I.E.S.)  De Bellas Artes -Municipalidad de General Pico-</t>
  </si>
  <si>
    <t>Colegio  Escuela Normal Provincia de San Luis</t>
  </si>
  <si>
    <t>Instituto Tecnológico de Educación Superior  INSTITUTO TECNOLÓGICO DE EDUCACIÓN SUPERIOR</t>
  </si>
  <si>
    <t xml:space="preserve">Escuela Agrotécnica  Ag. Florencio Peirone </t>
  </si>
  <si>
    <t xml:space="preserve">Escuela de Adultos Nº 5 </t>
  </si>
  <si>
    <t>Colegio  Colegio Secundario Manuel Belgrano</t>
  </si>
  <si>
    <t xml:space="preserve">Escuela de Adultos Nº 1 </t>
  </si>
  <si>
    <t>Escuela Provincial de Educación Técnica (E.P.E.T.) Nº 08 EPET N°8</t>
  </si>
  <si>
    <t xml:space="preserve">Escuela de Adultos Nº 6 </t>
  </si>
  <si>
    <t>Instituto Tecnológico de Educación Superior  Santa Rosa</t>
  </si>
  <si>
    <t>Escuela de Adultos Nº 2 CENS</t>
  </si>
  <si>
    <t>Colegio  Escuela Provincial Nocturna -Aquiles Regazzoli</t>
  </si>
  <si>
    <t xml:space="preserve">Escuela Provincial de Educación Técnica (E.P.E.T.) Nº 01 </t>
  </si>
  <si>
    <t>Escuela de Adultos  Colegio Héctor Ayax Guiñazú</t>
  </si>
  <si>
    <t xml:space="preserve">Escuela Agrotécnica  </t>
  </si>
  <si>
    <t>Escuela Provincial de Educación Técnica (E.P.E.T.) Nº 04 Juan Agustín Larrús</t>
  </si>
  <si>
    <t>Centro Educativo Polivalente  Centro Educativo polivalente</t>
  </si>
  <si>
    <t>Escuela Agrotécnica  Escuela Agrotécnica Guatraché</t>
  </si>
  <si>
    <t xml:space="preserve">Escuela Provincial de Educación Técnica (E.P.E.T.) Nº 05 </t>
  </si>
  <si>
    <t>Escuela Provincial de Educación Técnica (E.P.E.T.) Nº 09 Josefa Miguel de Tubío</t>
  </si>
  <si>
    <t>Escuela Agrotécnica  Escuela Tecnico Agropecuaria</t>
  </si>
  <si>
    <t xml:space="preserve">Centro Provincial de Formación Profesional (C.P.F.P) Nº 01 </t>
  </si>
  <si>
    <t>Instituto de Educación Superior (I.E.S.)  Instituto Superior Policial (I.S.P.)</t>
  </si>
  <si>
    <t>Instituto Privado  De Servicios y Negocios - Ciudad Educativa S.R.L</t>
  </si>
  <si>
    <t>Centro Politécnico  Arturo Juan Ferrero</t>
  </si>
  <si>
    <t>Colegio  Santa María de las Pampas</t>
  </si>
  <si>
    <t>Centro Provincial de Formación Profesional (C.P.F.P)  Aula Taller Móvil N° 11 Informática, Redes y Reparación de PC</t>
  </si>
  <si>
    <t>Centro Provincial de Formación Profesional (C.P.F.P)  Aula Taller Móvil</t>
  </si>
  <si>
    <t>Centro Provincial de Formación Profesional (C.P.F.P)  Aula Taller Móvil  N° 56 Gastronomía</t>
  </si>
  <si>
    <t xml:space="preserve">Escuela Provincial de Educación Técnica (E.P.E.T.) Nº 10 </t>
  </si>
  <si>
    <t xml:space="preserve">Centro de Formación Profesional (C.F.P.) Nº 22 Aula Taller Móvil -Refrigeración -Climatización	</t>
  </si>
  <si>
    <t>Centro de Formación Profesional (C.F.P.)  Aula Taller Móvil  Reparación de Autos y Motos</t>
  </si>
  <si>
    <t xml:space="preserve">Centro Provincial de Formación Profesional (C.P.F.P) Nº 2 </t>
  </si>
  <si>
    <t xml:space="preserve">Centro Provincial de Formación Profesional (C.P.F.P) Nº 4 </t>
  </si>
  <si>
    <t xml:space="preserve">Centro Provincial de Formación Profesional (C.P.F.P) Nº 5 </t>
  </si>
  <si>
    <t xml:space="preserve">Centro Provincial de Formación Profesional (C.P.F.P) Nº 6 </t>
  </si>
  <si>
    <t xml:space="preserve">Centro Provincial de Formación Profesional (C.P.F.P) Nº 7 </t>
  </si>
  <si>
    <t xml:space="preserve">Centro Provincial de Formación Profesional (C.P.F.P) Nº 8 C.P.F.P Nª 8 - TELEN </t>
  </si>
  <si>
    <t xml:space="preserve">Centro Provincial de Formación Profesional (C.P.F.P) Nº 9 </t>
  </si>
  <si>
    <t xml:space="preserve">Centro Provincial de Formación Profesional (C.P.F.P) Nº 10 </t>
  </si>
  <si>
    <t xml:space="preserve">Centro Provincial de Formación Profesional (C.P.F.P) Nº 11 </t>
  </si>
  <si>
    <t xml:space="preserve">Centro Provincial de Formación Profesional (C.P.F.P) Nº 12 </t>
  </si>
  <si>
    <t xml:space="preserve">Centro Provincial de Formación Profesional (C.P.F.P) Nº 13 </t>
  </si>
  <si>
    <t xml:space="preserve">Centro Provincial de Formación Profesional (C.P.F.P) Nº 14 </t>
  </si>
  <si>
    <t xml:space="preserve">Centro Provincial de Formación Profesional (C.P.F.P) Nº 15 </t>
  </si>
  <si>
    <t xml:space="preserve">Centro Provincial de Formación Profesional (C.P.F.P) Nº 16 </t>
  </si>
  <si>
    <t xml:space="preserve">Centro Provincial de Formación Profesional (C.P.F.P) Nº 17 </t>
  </si>
  <si>
    <t xml:space="preserve">Centro Provincial de Formación Profesional (C.P.F.P) Nº 19 </t>
  </si>
  <si>
    <t>Centro Provincial de Formación Profesional (C.P.F.P) Nº 3 Centro Provincial de Formación Profesional Nª 3 "Celestino Protamir Necol"</t>
  </si>
  <si>
    <t xml:space="preserve">Centro Provincial de Formación Profesional (C.P.F.P) Nº 18 </t>
  </si>
  <si>
    <t>Centro de Formación Profesional (C.F.P.) Nº 139 Aula Taller Movil N° 139 - Soldadura</t>
  </si>
  <si>
    <t>Centro Provincial de Formación Profesional (C.P.F.P) Nº 20 Centro Provincial de Formación Profesional N° 20</t>
  </si>
  <si>
    <t>Centro de Formación Profesional (C.F.P.) Nº 21 Centro Provincial de Formación Profesional N° 21</t>
  </si>
  <si>
    <t>Escuela Provincial de Comercio Nº 1 Profesor Enrique Florencio Clara</t>
  </si>
  <si>
    <t>Instituto Superior de Formación Docente y Técnico Profesional (I.S.F.D.yT.) Nº 424 En Arte y Comunicación Prof. Alberto Crulcich</t>
  </si>
  <si>
    <t>Instituto Superior de Formación Docente y Técnico Profesional (I.S.F.D.yT.)  Pedro Goyena</t>
  </si>
  <si>
    <t>Escuela Técnica Agropecuaria  Agropecuaria de Nivel Medio Pinchas</t>
  </si>
  <si>
    <t>Escuela Agrotécnica Nº 305 Escuela Agrotécnica Secundaria</t>
  </si>
  <si>
    <t>Escuela de Educación Agropecuaria  Wolf Schcolnik</t>
  </si>
  <si>
    <t xml:space="preserve">Escuela Nº 418 de Operadores Topógrafos General San Martín	</t>
  </si>
  <si>
    <t>Escuela Nº 383 Integral Laboral</t>
  </si>
  <si>
    <t>Escuela Provincial de Comercio Nº 02 Inspector Carlos Alberto Lanzillotto</t>
  </si>
  <si>
    <t>Instituto Superior de Formación Docente y Técnico Profesional (I.S.F.D.yT.) Nº 0 "Dr. Eusebio N Páez"</t>
  </si>
  <si>
    <t>Centro Educativo de Jóvenes y Adultos (C.E.J.A.) Nº 150  Extensión Aúlica Olta</t>
  </si>
  <si>
    <t>Colegio Provincial Politécnico  Escuela Secundaria Juan Ramírez de Velasco</t>
  </si>
  <si>
    <t>Escuela Provincial de Educación Técnica (E.P.E.T.) Nº 2 Brigadier General Juan Facundo Quiroga</t>
  </si>
  <si>
    <t>Escuela Provincial de Educación Técnica (E.P.E.T.) Nº 01 General Ángel Vicente Peñaloza</t>
  </si>
  <si>
    <t>Escuela Provincial de Educación Técnica (E.P.E.T.) Nº 02 Paula Albarracín de Sarmiento</t>
  </si>
  <si>
    <t>Centro Educativo de Jóvenes y Adultos (C.E.J.A.)  María Eva Duarte de Perón</t>
  </si>
  <si>
    <t>Centro Educativo de Jóvenes y Adultos (C.E.J.A.)  Nonogasta (Bachillerato de para Adultos)</t>
  </si>
  <si>
    <t>Colegio  Provincial de Nonogasta</t>
  </si>
  <si>
    <t>Colegio Secundario Agrotécnico  Presidente Dr. Carlos Saúl Menem</t>
  </si>
  <si>
    <t>Centro Educativo de Jóvenes y Adultos (C.E.J.A.)  CEJA- Centro Educativo de Jóvenes y Adultos</t>
  </si>
  <si>
    <t>Instituto Privado  Dr. Pedro Ignacio de Castro Barros</t>
  </si>
  <si>
    <t>Escuela Provincial de Educación Técnica (E.P.E.T.) Nº 01 Monseñor Enrique Angelelli</t>
  </si>
  <si>
    <t>Escuela Nº 266 de Capacitación Laboral Domingo Faustino Sarmiento (Nocturna)</t>
  </si>
  <si>
    <t>Colegio Secundario Agrotécnico  José Manuel Estrada</t>
  </si>
  <si>
    <t xml:space="preserve">Instituto Superior de Formación Técnico Profesional  </t>
  </si>
  <si>
    <t>Escuela Técnica Profesional  Mixta de Vinchina</t>
  </si>
  <si>
    <t xml:space="preserve">Escuela Técnica Agropecuaria Nº 01 Chamical	</t>
  </si>
  <si>
    <t>Escuela Agrotécnica  Virgen de la Merced</t>
  </si>
  <si>
    <t xml:space="preserve">Instituto Superior de Formación Técnico Profesional Nº 713 en Salud </t>
  </si>
  <si>
    <t>Instituto Superior de Formación Técnico Profesional  Juan Facundo Quiroga</t>
  </si>
  <si>
    <t>Centro Educativo de Jóvenes y Adultos (C.E.J.A.)  Juan Simón Flores</t>
  </si>
  <si>
    <t>Instituto Superior de Formación Técnico Profesional  I.S.F.T.P. "La Totorita"Catuna</t>
  </si>
  <si>
    <t>Centro Educativo de Jóvenes y Adultos (C.E.J.A.)  Bachillerato Aimogasta</t>
  </si>
  <si>
    <t>Escuela de Educación Agropecuaria  General Manuel Belgrano</t>
  </si>
  <si>
    <t>Escuela Provincial de Educación Técnica (E.P.E.T.) Nº 01 Prof. / Director Juan Marino Cioce</t>
  </si>
  <si>
    <t>Centro Educativo de Jóvenes y Adultos (C.E.J.A.) Nº 602 Angel Vicente Peñaloza</t>
  </si>
  <si>
    <t xml:space="preserve">Instituto Superior de Formación Docente y Técnico Profesional (I.S.F.D.yT.)  Prebístero Luis Enrique Pradella </t>
  </si>
  <si>
    <t>Centro Educativo de Jóvenes y Adultos (C.E.J.A.)  Portezuelo (Bachillerato para Adultos)</t>
  </si>
  <si>
    <t xml:space="preserve">Colegio Secundario Agrotécnico  </t>
  </si>
  <si>
    <t xml:space="preserve">Centro de Capacitación Laboral (Ce.C.La.) Nº 52 </t>
  </si>
  <si>
    <t>Centro Educativo Nº 39 Fray Bernardino Gómez</t>
  </si>
  <si>
    <t xml:space="preserve">E.P.J.A. (Educación de Jóvenes y Adultos) Nº 54 </t>
  </si>
  <si>
    <t xml:space="preserve">Centro de Capacitación Laboral (Ce.C.La.) Nº 56 </t>
  </si>
  <si>
    <t xml:space="preserve">Centro de Capacitación Laboral (Ce.C.La.) Nº 09 </t>
  </si>
  <si>
    <t xml:space="preserve">Unidad Educativa  </t>
  </si>
  <si>
    <t>Centro de Formación Profesional (C.F.P.) Nº 02 Centro de Formación Profesional Nº2</t>
  </si>
  <si>
    <t>E.P.J.A. (Educación de Jóvenes y Adultos) Nº 104 Centros Unificados</t>
  </si>
  <si>
    <t>Centro Educativo Nº 218 Agrícola</t>
  </si>
  <si>
    <t>Unidad Educativa Nº 20 de Chilecito</t>
  </si>
  <si>
    <t>Unidad Educativa Nº 18 de Capacitación Laboral</t>
  </si>
  <si>
    <t>Unidad Educativa Nº 08 de Capacitación Laboral</t>
  </si>
  <si>
    <t>Escuela Nº 339 Capacitación en Hilados y Tejidos</t>
  </si>
  <si>
    <t xml:space="preserve">Misión Monotécnica (M.M.) Nº 01 </t>
  </si>
  <si>
    <t>Escuela Nº 337 Manuela Ozan de Mabragaña</t>
  </si>
  <si>
    <t>Escuela Nº 253 Patricio del Sacramento</t>
  </si>
  <si>
    <t>Centro de Formación Profesional (C.F.P.) Nº 3 Centro de Formación Profesional (C.F.P.) Nº 3 de Chepes</t>
  </si>
  <si>
    <t>Centro de Capacitación Laboral (Ce.C.La.) Nº 114 de Villa Unión</t>
  </si>
  <si>
    <t xml:space="preserve">Centro de Capacitación Laboral (Ce.C.La.) Nº 21 </t>
  </si>
  <si>
    <t>Instituto Superior de Formación Técnico Profesional  Ing. Otto Krause</t>
  </si>
  <si>
    <t xml:space="preserve">Instituto Superior de Formación Técnico Profesional  Brigadier General Juan F. Quiroga	</t>
  </si>
  <si>
    <t>Centro Educativo  Formador de Emprendedores</t>
  </si>
  <si>
    <t xml:space="preserve">Centro Educativo de Jóvenes y Adultos (C.E.J.A.)  Bachillerato Semipresencial para Jóvenes y Adultos  </t>
  </si>
  <si>
    <t>Centro Educativo de Jóvenes y Adultos (C.E.J.A.)  Bachillerato para Jóvenes y Adultos de Ulapes</t>
  </si>
  <si>
    <t>Centro de Formación Profesional (C.F.P.) Nº 5 Centro de Formación Profesional N° 5</t>
  </si>
  <si>
    <t>Centro Educativo  Rosario Ocampo Iribarren</t>
  </si>
  <si>
    <t>Colegio  Provincial de Aminga</t>
  </si>
  <si>
    <t xml:space="preserve">Colegio Provincial Frutihortícola Nº 11 </t>
  </si>
  <si>
    <t>Colegio Nacional Agrotécnico  Ing. Julio César Martínez</t>
  </si>
  <si>
    <t>Instituto Superior de Formación Docente y Técnico Profesional (I.S.F.D.yT.) Nº 224 I.S.F.D. y T.P. General Felipe Varela</t>
  </si>
  <si>
    <t>Centro de Formación Profesional (C.F.P.)  Aula Taller Móvil Instalaciones Domiciliarias</t>
  </si>
  <si>
    <t>Centro de Formación Profesional (C.F.P.)  Aula Taller Móvil Textil e Indumentaria</t>
  </si>
  <si>
    <t xml:space="preserve">Centro de Formación Profesional (C.F.P.)  Aula Taller Móvil Soldadura	</t>
  </si>
  <si>
    <t>Centro de Formación Profesional (C.F.P.)  Aula Taller Movil</t>
  </si>
  <si>
    <t>Escuela Técnica Profesional Nº 1 Instituto de Educación Técnica N1 Olta</t>
  </si>
  <si>
    <t>Instituto Superior de Formación Técnico Profesional  Centro Educativo Nonogasta</t>
  </si>
  <si>
    <t xml:space="preserve">Colegio  Pre Universitario General San Martín </t>
  </si>
  <si>
    <t>Instituto de Educación Superior (I.E.S.) Nº 91 Humberto de Paolis</t>
  </si>
  <si>
    <t>Escuela de Educación Técnica (E.E.T.) Nº 4-007 Miguel Amado Pouget</t>
  </si>
  <si>
    <t>Escuela de Educación Técnica (E.E.T.) Nº 4-106 IV Brigada Aerea</t>
  </si>
  <si>
    <t>Escuela de Educación Técnica (E.E.T.) Nº 4-029 General José de San Martín</t>
  </si>
  <si>
    <t>Escuela de Educación Técnica (E.E.T.) Nº 4-038 Arturo Jauretche</t>
  </si>
  <si>
    <t>Escuela de Educación Técnica (E.E.T.) Nº 4-053 Dr. Horacio Roman Martinez Leánez</t>
  </si>
  <si>
    <t>Escuela de Educación Técnica (E.E.T.) Nº 4-046 Ingeniero Julio Krause</t>
  </si>
  <si>
    <t>Escuela de Educación Técnica (E.E.T.) Nº 4-022 General Enrique Mosconi</t>
  </si>
  <si>
    <t>Escuela de Educación Técnica (E.E.T.) Nº 4-081 Ingeniero Francisco Martín Croce</t>
  </si>
  <si>
    <t>Escuela Normal Superior Nº 9-005 Fidela Amparán</t>
  </si>
  <si>
    <t>Escuela Nº 4-026 Juan Bautista Alberdi</t>
  </si>
  <si>
    <t>Instituto de Educación Superior (I.E.S.) Nº 9-011 Del Atuel</t>
  </si>
  <si>
    <t>Escuela Especial de Formación Integral Nº 7-002 Eduardo José Primitivo Chimeno Codó</t>
  </si>
  <si>
    <t>Escuela de Educación Técnica (E.E.T.) Nº 4-114 Manuel Belgrano</t>
  </si>
  <si>
    <t>Escuela de Educación Técnica (E.E.T.) Nº 4-130 PROF. JORGE DE LA RETA</t>
  </si>
  <si>
    <t>Instituto de Educación Superior de Formación Docente y Técnica (I.S.F.D.yT.) Nº 9014 Instituto Profesorado de Arte San Rafael del Diamante</t>
  </si>
  <si>
    <t>Escuela de Educación Media (E.E.M.) Nº 4-005 Josefa Capdevila</t>
  </si>
  <si>
    <t>Escuela de Educación Técnica (E.E.T.) Nº 4-027 Moises Julio Chade</t>
  </si>
  <si>
    <t>Escuela de Educación Técnica (E.E.T.) Nº 4-064 Intendente Juan Kairuz</t>
  </si>
  <si>
    <t>Escuela de Educación Técnica (E.E.T.) Nº 4-120 General José de San Martín</t>
  </si>
  <si>
    <t>Escuela de Educación Técnica (E.E.T.) Nº 4-110 Presidente Nicolás Avellaneda</t>
  </si>
  <si>
    <t xml:space="preserve">Instituto Privado Nº PT 047  Maipu de Educacion Integral </t>
  </si>
  <si>
    <t>Escuela de Educación Técnica (E.E.T.) Nº 4-116 Juan Pablo II</t>
  </si>
  <si>
    <t>Escuela de Educación Técnica (E.E.T.) Nº 4-123 Integración</t>
  </si>
  <si>
    <t>Instituto de Educación Superior (I.E.S.) Nº 9-010 Rosario Vera Peñaloza</t>
  </si>
  <si>
    <t>Escuela de Educación Técnica (E.E.T.) Nº 4-132 Químicos Argentinos</t>
  </si>
  <si>
    <t>Escuela de Educación Técnica (E.E.T.) Nº 4-002 Fray Luis Beltrán</t>
  </si>
  <si>
    <t>Instituto de Educación Superior de Formación Docente y Técnica (I.S.F.D.yT.) Nº 9-016 Dr. Jorge Coll</t>
  </si>
  <si>
    <t>Escuela de Educación Técnica (E.E.T.) Nº 4-013 Dr. Bernardo Houssay</t>
  </si>
  <si>
    <t>Instituto de Educación Superior (I.E.S.) Nº 9-013 Instituto Superior Técnico de Estudios Económicos Cuyo</t>
  </si>
  <si>
    <t>Instituto de Educación Superior (I.E.S.) Nº 9013 Instituto Superior de Estudios Económicos de Cuyo</t>
  </si>
  <si>
    <t>Escuela de Educación Técnica (E.E.T.) Nº 4-111 Ingeniero Pablo Nogues</t>
  </si>
  <si>
    <t>Escuela de Educación Técnica (E.E.T.) Nº 4-011 Capitán Daniel F. Manzotti</t>
  </si>
  <si>
    <t>Escuela de Educación Técnica (E.E.T.) Nº 4-077 Arquitecto Manuel Victor Civit</t>
  </si>
  <si>
    <t>Escuela de Educación Técnica (E.E.T.) Nº 4-043 Antonio Di Benedetto</t>
  </si>
  <si>
    <t>Escuela de Educación Técnica (E.E.T.) Nº 4-019 Capitán José Daniel Vázquez</t>
  </si>
  <si>
    <t>Escuela de Educación Técnica (E.E.T.) Nº 4-112 PROF. ANTONIO DOUGLAS GURGUI</t>
  </si>
  <si>
    <t>Escuela de Educación Técnica (E.E.T.) Nº 4-025 Los Corralitos</t>
  </si>
  <si>
    <t>Escuela de Educación Técnica (E.E.T.) Nº 4-118 San José</t>
  </si>
  <si>
    <t>Escuela de Educación Técnica (E.E.T.) Nº 4-003 Emilio Civit</t>
  </si>
  <si>
    <t>Escuela de Educación Técnica (E.E.T.) Nº 4-037 Homero Manzi</t>
  </si>
  <si>
    <t xml:space="preserve">Escuela de Educación Técnica (E.E.T.) Nº 4-104 </t>
  </si>
  <si>
    <t>Escuela de Educación Técnica (E.E.T.) Nº 4-034 Galileo Vitali</t>
  </si>
  <si>
    <t>Escuela de Educación Técnica (E.E.T.) Nº 4-119 Santa María de Oro</t>
  </si>
  <si>
    <t>Escuela de Educación Técnica (E.E.T.) Nº 4-107 Ejercito Argentino</t>
  </si>
  <si>
    <t xml:space="preserve">Instituto de Educación Superior (I.E.S.) Nº 9-009 </t>
  </si>
  <si>
    <t>Instituto de Educación Superior (I.E.S.) Nº 9009 Tupungato</t>
  </si>
  <si>
    <t>Escuela de Educación Técnica (E.E.T.) Nº 4-035 Julia Silva de Cejas</t>
  </si>
  <si>
    <t>Escuela de Educación Técnica (E.E.T.) Nº 4-122 Republica Italiana</t>
  </si>
  <si>
    <t>Escuela Técnica Agropecuaria Nº 4-015 Seizo Hoshi</t>
  </si>
  <si>
    <t>Escuela de Educación Técnica (E.E.T.) Nº 4-124 Reynaldo Merín</t>
  </si>
  <si>
    <t>Escuela de Educación Técnica (E.E.T.) Nº 4-117 Ejército de los Andes</t>
  </si>
  <si>
    <t>Escuela de Educación Técnica (E.E.T.) Nº 4-006 Pascual Iaccarini</t>
  </si>
  <si>
    <t>Escuela de Educación Técnica (E.E.T.) Nº 4-063 Dr. Luis Federico Leloir</t>
  </si>
  <si>
    <t>Instituto de Educación Superior (I.E.S.) Nº 9-018 Gobernador Celso Alejandro Jaque</t>
  </si>
  <si>
    <t>Escuela de Educación Técnica (E.E.T.) Nº 4-017 Bernardino Izuel</t>
  </si>
  <si>
    <t>Escuela de Educación Técnica (E.E.T.) Nº 4-004 Mercedes Álvarez de Segura</t>
  </si>
  <si>
    <t>Escuela de Educación Técnica (E.E.T.) Nº 4-044 Ingeniero Florencio Bienvenido Casale</t>
  </si>
  <si>
    <t>Escuela de Educación Técnica (E.E.T.) Nº 4-108 Ingeniero Guillermo Villanueva</t>
  </si>
  <si>
    <t>Escuela de Educación Técnica (E.E.T.) Nº 4-039 Cruz de Piedra</t>
  </si>
  <si>
    <t>Escuela de Educación Técnica (E.E.T.) Nº 4-055 Pbro. Constantino Spagnolo</t>
  </si>
  <si>
    <t>Escuela de Educación Técnica (E.E.T.) Nº 4-016 Ingeniero Antonio Marcelo Arboit</t>
  </si>
  <si>
    <t>Escuela Vitivinícola Nº 21 Don Bosco</t>
  </si>
  <si>
    <t>Escuela Vitivinícola Nº 21 Vitivinícola Don Bosco</t>
  </si>
  <si>
    <t>Escuela de Educación Técnica (E.E.T.) Nº 4-062 Profesora Juana Beatriz Albornoz de Cortes</t>
  </si>
  <si>
    <t>Escuela de Educación Técnica (E.E.T.) Nº 4-036 Raúl Scalabrini Ortiz</t>
  </si>
  <si>
    <t>Escuela Especial de Formación Integral Nº 2-701  Arte Aplicado</t>
  </si>
  <si>
    <t>Escuela de Educación Técnica (E.E.T.) Nº 4-109 Ingeniero Alvarez Condarco</t>
  </si>
  <si>
    <t>Escuela de Educación Técnica (E.E.T.) Nº 4030 Profesor Ángel Cervera</t>
  </si>
  <si>
    <t>Escuela de Educación Técnica (E.E.T.) Nº 4-020 Ingeniero Gabriel del Mazo</t>
  </si>
  <si>
    <t>Escuela de Educación Técnica (E.E.T.) Nº 4-105 Enore de Monte</t>
  </si>
  <si>
    <t>Escuela de Educación Técnica (E.E.T.) Nº 4-113 Ingeniero Jorge Raúl Barraquero</t>
  </si>
  <si>
    <t>Escuela de Educación Técnica (E.E.T.) Nº 4-021  Martín Güemes</t>
  </si>
  <si>
    <t xml:space="preserve">Instituto de Educación Superior (I.E.S.) Nº 9-012 </t>
  </si>
  <si>
    <t>Instituto de Educación Superior (I.E.S.) Nº 9012 San Rafael en informática</t>
  </si>
  <si>
    <t>Instituto de Educación Superior (I.E.S.) Nº 9-012 SAN RAFAEL EN INFORMÁTICA</t>
  </si>
  <si>
    <t>Instituto de Educación Superior (I.E.S.) Nº 9-015 Unidad académica Valle de Uco</t>
  </si>
  <si>
    <t>Instituto de Educación Superior (I.E.S.) Nº 9015 Unidad académica Guaymallén</t>
  </si>
  <si>
    <t>Instituto de Educación Superior (I.E.S.) Nº 9-015 Unidad Académica Capital</t>
  </si>
  <si>
    <t>Instituto de Educación Superior (I.E.S.) Nº 9015 Unidad académica San Rafael</t>
  </si>
  <si>
    <t>Instituto de Educación Superior (I.E.S.) Nº 9-015 Unidad Académica Tunuyán</t>
  </si>
  <si>
    <t>Instituto de Educación Superior (I.E.S.) Nº 9-015 Unidad Académica Maipú</t>
  </si>
  <si>
    <t>Instituto de Educación Superior (I.E.S.) Nº 9-015 Unidad Académica Rivadavia</t>
  </si>
  <si>
    <t>Instituto de Educación Superior (I.E.S.) Nº 9-015 Unidad Académica Luján de Cuyo</t>
  </si>
  <si>
    <t>Instituto de Educación Superior (I.E.S.) Nº 9-015 Unidad Académica Instituto Nacional de Vitivinicultura</t>
  </si>
  <si>
    <t>Instituto de Educación Superior (I.E.S.) Nº 9-015 Unidad Académica Santa Rosa</t>
  </si>
  <si>
    <t>Escuela de Educación Técnica (E.E.T.) Nº 4-018 General Manuel Savio</t>
  </si>
  <si>
    <t>Escuela Nº PT 166 Superior de Administracion y Produccion Rural</t>
  </si>
  <si>
    <t xml:space="preserve">Instituto de Educación Superior (I.E.S.) Nº PT 077 </t>
  </si>
  <si>
    <t>Escuela Normal Superior Nº 9002 Tomás Godoy Cruz</t>
  </si>
  <si>
    <t>Escuela de Educación Técnica (E.E.T.) Nº 4-121 Técnicos Mendocinos</t>
  </si>
  <si>
    <t>Instituto Privado Nº PT 145 Neocast</t>
  </si>
  <si>
    <t>Instituto de Educación Superior (I.E.S.) Nº PT-073 Doctor Nicolas Avellaneda</t>
  </si>
  <si>
    <t>Instituto de Educación Superior (I.E.S.) Nº PT 073 Dr. Nicolás Avellaneda</t>
  </si>
  <si>
    <t xml:space="preserve">Instituto de Educación Superior (I.E.S.) Nº 9-017 </t>
  </si>
  <si>
    <t>Instituto de Educación Superior (I.E.S.) Nº 9-008 Manuel Belgrano</t>
  </si>
  <si>
    <t>Instituto de Educación Superior (I.E.S.) Nº 9008 Manuel Belgrano</t>
  </si>
  <si>
    <t>Instituto de Educación Superior (I.E.S.) Nº 71 Cruz Roja Argentina Filial San Rafael</t>
  </si>
  <si>
    <t>Instituto de Educación Superior (I.E.S.) Nº 9003 Normal Superior "Mercedes Tomasa de San Martín de Balcarce"</t>
  </si>
  <si>
    <t>Escuela Normal Superior Nº T-004 Normal Superior General T. de Luzuriaga</t>
  </si>
  <si>
    <t>Instituto de Educación Superior (I.E.S.) Nº 9-007 Dr. Salvador Calafat</t>
  </si>
  <si>
    <t xml:space="preserve">Instituto Privado Nº PT 026 San Vicente de Paul </t>
  </si>
  <si>
    <t>Escuela Normal Superior Nº 9-001 General José de San Martín</t>
  </si>
  <si>
    <t>Instituto de Educación Superior de Formación Docente y Técnica (I.S.F.D.yT.) Nº 9001 Gral. José de San Martín</t>
  </si>
  <si>
    <t>Instituto de Educación Superior de Formación Docente y Técnica (I.S.F.D.yT.) Nº 9-001 Gral. José de San Martín</t>
  </si>
  <si>
    <t>Escuela Normal Superior Nº 9-006 Profesor Francisco Humberto Tolosa</t>
  </si>
  <si>
    <t>Escuela Especial de Formación Integral Nº 7-003 Sergio Catena</t>
  </si>
  <si>
    <t>Escuela Especial de Formación Integral Nº 2-704 Doctor Daniel F. González</t>
  </si>
  <si>
    <t>Escuela Nº 4-145 Dr. Armando Sergio Figueroa</t>
  </si>
  <si>
    <t>Instituto Privado Nº 170 Terciario de Ciencias Biomedicas San Agustin</t>
  </si>
  <si>
    <t>Centro de Capacitación para el Trabajo (C.C.T.) Nº 6-008 Luis Pasteur</t>
  </si>
  <si>
    <t>Centro de Capacitación para el Trabajo (C.C.T.) Nº 6-024 Angelina Argumedo de Olaguer Feliú</t>
  </si>
  <si>
    <t>Centro de Capacitación para el Trabajo (C.C.T.) Nº 6-035 Carlos Obligado</t>
  </si>
  <si>
    <t>Centro de Capacitación para el Trabajo (C.C.T.) Nº 6-039 Guillermo Catalán</t>
  </si>
  <si>
    <t>Centro de Capacitación para el Trabajo (C.C.T.) Nº 6-040 MAESTRO ROBERTO ATILIO BALMACEDA</t>
  </si>
  <si>
    <t>Centro de Capacitación para el Trabajo (C.C.T.) Nº 6-204 Concejal Pelegrino Battini</t>
  </si>
  <si>
    <t xml:space="preserve">Centro de Capacitación para el Trabajo (C.C.T.) Nº 6-206 </t>
  </si>
  <si>
    <t>Centro de Capacitación para el Trabajo (C.C.T.) Nº 6-308 Misión de Cultura Rural</t>
  </si>
  <si>
    <t>Centro de Capacitación para el Trabajo (C.C.T.) Nº 6401 Educación Agrícola</t>
  </si>
  <si>
    <t xml:space="preserve">Centro de Capacitación para el Trabajo (C.C.T.) Nº 6-502 Dra Carmen Castellarnau </t>
  </si>
  <si>
    <t>Centro de Capacitación para el Trabajo (C.C.T.) Nº 6-005 Alfonsina Storni</t>
  </si>
  <si>
    <t>Centro de Capacitación para el Trabajo (C.C.T.) Nº 6-021 Olimpia Aragón de Ponce</t>
  </si>
  <si>
    <t>Centro de Capacitación para el Trabajo (C.C.T.) Nº 6-022 Teresa Serra Font de Correas</t>
  </si>
  <si>
    <t>Centro de Capacitación para el Trabajo (C.C.T.) Nº 6-033 María Elena Uliarte de Zara</t>
  </si>
  <si>
    <t>Centro de Capacitación para el Trabajo (C.C.T.) Nº 6-504 Elsa Cordón de Fernandez</t>
  </si>
  <si>
    <t>Centro de Capacitación para el Trabajo (C.C.T.) Nº 6-003 Casa de María</t>
  </si>
  <si>
    <t>Centro de Capacitación para el Trabajo (C.C.T.) Nº 6-007 Infanta Mendocina</t>
  </si>
  <si>
    <t>Centro de Capacitación para el Trabajo (C.C.T.) Nº 6-019 Rosenda Quiroga</t>
  </si>
  <si>
    <t>Centro de Capacitación para el Trabajo (C.C.T.) Nº 6-020 Esther Monasterio</t>
  </si>
  <si>
    <t>Centro de Capacitación para el Trabajo (C.C.T.) Nº 6-023 Valle de Uyata</t>
  </si>
  <si>
    <t>Centro de Capacitación para el Trabajo (C.C.T.) Nº 6-029 San Isidro Labrador</t>
  </si>
  <si>
    <t>Centro de Capacitación para el Trabajo (C.C.T.) Nº 6-031 Dalinda Codorniu de Lacerna</t>
  </si>
  <si>
    <t>Centro de Capacitación para el Trabajo (C.C.T.) Nº 6-032 Mercedes Tomasa de San Martín de Balcarce</t>
  </si>
  <si>
    <t>Centro de Capacitación para el Trabajo (C.C.T.) Nº 6-301 PROFESOR HILARIO JESÚS ANDRADA</t>
  </si>
  <si>
    <t xml:space="preserve">Centro de Capacitación para el Trabajo (C.C.T.) Nº 6-304 </t>
  </si>
  <si>
    <t>Centro de Capacitación para el Trabajo (C.C.T.) Nº 6-036 Dr. Samuel Ostropolsky</t>
  </si>
  <si>
    <t>Centro de Capacitación para el Trabajo (C.C.T.) Nº 6-018 Leonor Lemos</t>
  </si>
  <si>
    <t>Centro de Capacitación para el Trabajo (C.C.T.) Nº 6-203 "SIN NOMBRE"</t>
  </si>
  <si>
    <t>Centro de Capacitación para el Trabajo (C.C.T.) Nº 6-004 Juana de Ibarbourou</t>
  </si>
  <si>
    <t>Centro de Capacitación para el Trabajo (C.C.T.) Nº 6-006 María Sánchez de Thompson</t>
  </si>
  <si>
    <t>Centro de Capacitación para el Trabajo (C.C.T.) Nº 6-011 Independencia</t>
  </si>
  <si>
    <t>Centro de Capacitación para el Trabajo (C.C.T.) Nº 6-013 Juana Manso</t>
  </si>
  <si>
    <t>Centro de Capacitación para el Trabajo (C.C.T.) Nº 6-026 Escultor Mateo Alonso</t>
  </si>
  <si>
    <t>Centro de Capacitación para el Trabajo (C.C.T.) Nº 6-027 Carlina Calle Lemos de Zanona</t>
  </si>
  <si>
    <t>Centro de Capacitación para el Trabajo (C.C.T.) Nº 6-038 Ingeniero César Cipolletti</t>
  </si>
  <si>
    <t>Centro de Capacitación para el Trabajo (C.C.T.) Nº 6-044 Dra. Carmen Romero Beltrán</t>
  </si>
  <si>
    <t xml:space="preserve">Centro de Capacitación para el Trabajo (C.C.T.) Nº 6-302 Pablo Gullé	</t>
  </si>
  <si>
    <t>Centro de Capacitación para el Trabajo (C.C.T.) Nº 6-303 Francisca Godoy de Molina</t>
  </si>
  <si>
    <t>Centro de Capacitación para el Trabajo (C.C.T.) Nº 6-001 Margarita Corvalán</t>
  </si>
  <si>
    <t>Centro de Capacitación para el Trabajo (C.C.T.) Nº 6-002 Dolores Prats de Huisi</t>
  </si>
  <si>
    <t>Centro de Capacitación para el Trabajo (C.C.T.) Nº 6-012 Rosario Vera Peñaloza</t>
  </si>
  <si>
    <t>Centro de Capacitación para el Trabajo (C.C.T.) Nº 6-014 Helena Larroque de Roffo</t>
  </si>
  <si>
    <t>Centro de Capacitación para el Trabajo (C.C.T.) Nº 6-015 Cecilia Grierson</t>
  </si>
  <si>
    <t>Centro de Capacitación para el Trabajo (C.C.T.) Nº 6-017 Congreso de Tucumán</t>
  </si>
  <si>
    <t>Centro de Capacitación para el Trabajo (C.C.T.) Nº 6-034 Enriqueta Delgado de Videla</t>
  </si>
  <si>
    <t xml:space="preserve">Centro de Capacitación para el Trabajo (C.C.T.) Nº 6-202 </t>
  </si>
  <si>
    <t>Centro de Capacitación para el Trabajo (C.C.T.) Nº 6-009 Niñas de Ayohuma</t>
  </si>
  <si>
    <t>Centro de Capacitación para el Trabajo (C.C.T.) Nº 6-045 Antártida Argentina</t>
  </si>
  <si>
    <t>Centro de Capacitación para el Trabajo (C.C.T.) Nº 6-305 Jacinto Amado Moreira</t>
  </si>
  <si>
    <t>Centro de Capacitación para el Trabajo (C.C.T.) Nº 6-306 SRA.MÓNICA SARA TRAMONTINA</t>
  </si>
  <si>
    <t>Centro de Capacitación para el Trabajo (C.C.T.) Nº 6-037 Juana Azurduy de Padilla</t>
  </si>
  <si>
    <t>Centro de Capacitación para el Trabajo (C.C.T.) Nº 6-506 Dr. Ramón Heriberto Lemos</t>
  </si>
  <si>
    <t>Centro de Capacitación para el Trabajo (C.C.T.) Nº 6-016 Rosario Puebla de Godoy</t>
  </si>
  <si>
    <t>Centro de Capacitación para el Trabajo (C.C.T.) Nº 6-025 Renée Delfino de Di Genaro</t>
  </si>
  <si>
    <t>Centro de Capacitación para el Trabajo (C.C.T.) Nº 6-028 Hilario Ascasubi</t>
  </si>
  <si>
    <t xml:space="preserve">Centro de Capacitación para el Trabajo (C.C.T.) Nº 6-042 </t>
  </si>
  <si>
    <t>Centro de Capacitación para el Trabajo (C.C.T.) Nº 6-201 sin nombre</t>
  </si>
  <si>
    <t>Centro de Capacitación para el Trabajo (C.C.T.) Nº 6-205 Dr. Miguel Valeriano Jaime</t>
  </si>
  <si>
    <t xml:space="preserve">Centro de Capacitación para el Trabajo (C.C.T.) Nº 6-307 </t>
  </si>
  <si>
    <t>Centro de Capacitación para el Trabajo (C.C.T.) Nº 6-501 Provincia de la Rioja</t>
  </si>
  <si>
    <t>Instituto de Educación Superior (I.E.S.) Nº PT 180 de Tecnología Gráfica Juan Gutenberg</t>
  </si>
  <si>
    <t>Instituto Privado Nº PT 169 Nuevo Cuyo</t>
  </si>
  <si>
    <t xml:space="preserve">Centro de Capacitación para el Trabajo (C.C.T.) Nº 6-061 Bautista Gargantini </t>
  </si>
  <si>
    <t>Escuela Especial de Formación Integral Nº 2-705 León Gieco</t>
  </si>
  <si>
    <t>Escuela de Educación Técnica (E.E.T.) Nº 4-171 Preceptora Hilda Mabel Coria</t>
  </si>
  <si>
    <t>Escuela de Educación Técnica (E.E.T.) Nº 4-160 Tito Francia</t>
  </si>
  <si>
    <t>Escuela de Educación Técnica (E.E.T.) Nº 4-161 José Miguel Graneros</t>
  </si>
  <si>
    <t xml:space="preserve">Escuela Especial de Formación Integral Nº 7-006 </t>
  </si>
  <si>
    <t>Escuela Especial de Formación Integral Nº 2-707 Dr. Raúl Ricardo Alfonsín</t>
  </si>
  <si>
    <t>Escuela Especial de Formación Integral Nº 2-708 Ciudad de Tunuyàn</t>
  </si>
  <si>
    <t>Escuela de Educación Técnica (E.E.T.) Nº 4-166 Fernando Lorenzo</t>
  </si>
  <si>
    <t xml:space="preserve">Instituto Privado Nº 0172 De docencia, investigación y capacitacion Lab.De La Sanidad	</t>
  </si>
  <si>
    <t>Instituto Privado Nº 172 Instituto de Docencia, Investigación y Capacitación Laboral de la Sanidad</t>
  </si>
  <si>
    <t>Instituto de Educación Superior (I.E.S.) Nº 172 Instituto de Docencia, Investigación y Capacitación de la Sanidad</t>
  </si>
  <si>
    <t>Instituto de Educación Superior (I.E.S.) Nº 237 Fundación Universitas</t>
  </si>
  <si>
    <t>Centro de Capacitación para el Trabajo (C.C.T.) Nº 6-047 SIN NOMBRE</t>
  </si>
  <si>
    <t xml:space="preserve">Centro de Capacitación para el Trabajo (C.C.T.) Nº 6-048 </t>
  </si>
  <si>
    <t xml:space="preserve">Centro de Capacitación para el Trabajo (C.C.T.) Nº 6-046 </t>
  </si>
  <si>
    <t>Escuela Nº 4-182 Secundaria Aída Font</t>
  </si>
  <si>
    <t>Escuela de Educación Técnica (E.E.T.) Nº 4-185 Elena Elvira Mazio de Cavagnola</t>
  </si>
  <si>
    <t>Escuela de Educación Técnica (E.E.T.) Nº 4-188 Padre Eduardo Sergio Iácono</t>
  </si>
  <si>
    <t>Escuela de Educación Técnica (E.E.T.) Nº 4-191 Dr. Daniel Hugo Pierini</t>
  </si>
  <si>
    <t xml:space="preserve">Escuela de Educación Técnica (E.E.T.) Nº 4-193 </t>
  </si>
  <si>
    <t xml:space="preserve">Escuela de Educación Técnica (E.E.T.) Nº 4-197 </t>
  </si>
  <si>
    <t>Escuela Técnica Agropecuaria Nº 4-198 Francisco García</t>
  </si>
  <si>
    <t>Escuela de Educación Técnica (E.E.T.) Nº 4-198 Francisco García</t>
  </si>
  <si>
    <t>Instituto Privado Nº 3062 Fundación Gutenberg</t>
  </si>
  <si>
    <t xml:space="preserve">Instituto Privado Nº 3028 Privado de Capacitación Laboral	</t>
  </si>
  <si>
    <t xml:space="preserve">Centro de Capacitación para el Trabajo (C.C.T.) Nº 3028 </t>
  </si>
  <si>
    <t>Colegio Nº PS 130 Inmaculado Corazón de María</t>
  </si>
  <si>
    <t xml:space="preserve">Instituto de Educación Superior (I.E.S.) Nº PT-181 Rayuela	</t>
  </si>
  <si>
    <t xml:space="preserve">Instituto de Educación Superior (I.E.S.) Nº 9-019 </t>
  </si>
  <si>
    <t>Instituto de Educación Superior (I.E.S.) Nº 9-019 INSUTEC</t>
  </si>
  <si>
    <t>Escuela Nº 4-203 Colonia Las Rosas</t>
  </si>
  <si>
    <t>Escuela Técnica Agropecuaria Nº 4-212 Camilo Carballo</t>
  </si>
  <si>
    <t xml:space="preserve">Centro de Capacitación para el Trabajo (C.C.T.) Nº 6-050 </t>
  </si>
  <si>
    <t xml:space="preserve">Centro de Capacitación para el Trabajo (C.C.T.) Nº 6-051 </t>
  </si>
  <si>
    <t>Escuela Nº 4-211 Maestro Ángel Oscar Funes</t>
  </si>
  <si>
    <t>Escuela de Educación Técnica (E.E.T.) Nº 4-213 HUMBERTO ANTONIO VALESTRA</t>
  </si>
  <si>
    <t>Centro de Capacitación para el Trabajo (C.C.T.) Nº 6-052 SIN NOMBRE</t>
  </si>
  <si>
    <t xml:space="preserve">Centro de Capacitación para el Trabajo (C.C.T.) Nº 6-053 </t>
  </si>
  <si>
    <t xml:space="preserve">Centro de Capacitación para el Trabajo (C.C.T.) Nº 6-054 </t>
  </si>
  <si>
    <t>Escuela Especial de Formación Integral Nº 2-710 Profesor lasherino José Martí</t>
  </si>
  <si>
    <t xml:space="preserve">Instituto de Educación Superior (I.E.S.) Nº 9-023 </t>
  </si>
  <si>
    <t>Instituto de Educación Superior (I.E.S.) Nº 9-021 "Tecnológico Junín"</t>
  </si>
  <si>
    <t>Instituto de Educación Superior (I.E.S.) Nº 9-024 "LAVALLE"</t>
  </si>
  <si>
    <t>Escuela Especial de Formación Integral Nº 7-009 Dr. Roberto Ordenes</t>
  </si>
  <si>
    <t>Escuela Especial de Formación Integral Nº 2-711 Ciudad de Luján de Cuyo</t>
  </si>
  <si>
    <t xml:space="preserve">Escuela Especial de Formación Integral Nº 2-712 Prof. Estela Costantini	</t>
  </si>
  <si>
    <t xml:space="preserve">Centro de Capacitación para el Trabajo (C.C.T.) Nº 6-055 </t>
  </si>
  <si>
    <t>Escuela Nº 4-228 Ingeniero Eugenio Izsaky</t>
  </si>
  <si>
    <t>Escuela Técnica Agropecuaria Nº 4-227 GUADALUPE DE LA FRONTERA</t>
  </si>
  <si>
    <t>Instituto de Educación Superior (I.E.S.) Nº 9026 INSTITUTO DE LA PATRIA GRANDE</t>
  </si>
  <si>
    <t xml:space="preserve">Centro de Capacitación para el Trabajo (C.C.T.) Nº 6-056 </t>
  </si>
  <si>
    <t xml:space="preserve">Centro de Capacitación para el Trabajo (C.C.T.) Nº 6-057 </t>
  </si>
  <si>
    <t>Centro de Capacitación para el Trabajo (C.C.T.) Nº 6-059 sin nombre</t>
  </si>
  <si>
    <t xml:space="preserve">Centro de Capacitación para el Trabajo (C.C.T.) Nº 6060 </t>
  </si>
  <si>
    <t xml:space="preserve">Centro de Capacitación para el Trabajo (C.C.T.) Nº 6-060 </t>
  </si>
  <si>
    <t xml:space="preserve">Centro de Capacitación para el Trabajo (C.C.T.) Nº 6-058 </t>
  </si>
  <si>
    <t xml:space="preserve">Instituto de Educación Superior (I.E.S.) Nº 9-027 </t>
  </si>
  <si>
    <t>Instituto de Educación Superior (I.E.S.) Nº 9-028 Prof. Estela Susana Quiroga</t>
  </si>
  <si>
    <t xml:space="preserve">Instituto de Educación Superior (I.E.S.) Nº 9-029 </t>
  </si>
  <si>
    <t>Escuela Técnica Agropecuaria Nº 4-239 "Cerro El Sosneado"</t>
  </si>
  <si>
    <t>Instituto Privado Nº T 254 de Enfermería Reinalda Balancini</t>
  </si>
  <si>
    <t xml:space="preserve">Centro de Capacitación para el Trabajo (C.C.T.) Nº 6-064 SUP. AURORA ESTER JIMENEZ </t>
  </si>
  <si>
    <t>Instituto de Educación Superior de Formación Docente y Técnica (I.S.F.D.yT.) Nº T-030 Del Bicentenario</t>
  </si>
  <si>
    <t xml:space="preserve">Centro de Capacitación para el Trabajo (C.C.T.) Nº 6-065 </t>
  </si>
  <si>
    <t>Escuela Especial de Formación Integral Nº 2-715 Sin Nombre</t>
  </si>
  <si>
    <t>Escuela Especial de Formación Integral Nº 2-714 sin nombre</t>
  </si>
  <si>
    <t>Escuela de Educación Técnica (E.E.T.) Nº 4-246 Técnica Agropecuaria El Cerrito</t>
  </si>
  <si>
    <t xml:space="preserve">Centro de Capacitación para el Trabajo (C.C.T.) Nº 6-063 </t>
  </si>
  <si>
    <t>Escuela Especial de Formación Integral Nº 2713 SIN NOMBRE</t>
  </si>
  <si>
    <t>Escuela de Educación Técnica (E.E.T.) Nº 4-255 "Alberto Victorio Zuccardi"</t>
  </si>
  <si>
    <t>Escuela Especial de Formación Integral Nº 7-017 Sin Nombre</t>
  </si>
  <si>
    <t xml:space="preserve">Escuela Especial de Formación Integral Nº 7018 </t>
  </si>
  <si>
    <t>Escuela Especial de Formación Integral Nº 2-716 Rosa Elena Martinelli</t>
  </si>
  <si>
    <t>Centro de Capacitación para el Trabajo (C.C.T.) Nº 6-066 Sede Aula Taller Móvil</t>
  </si>
  <si>
    <t>Centro de Capacitación para el Trabajo (C.C.T.) Nº 6-066 Aula Taller Móvil 53 Informática Redes y Reparación</t>
  </si>
  <si>
    <t>Centro de Capacitación para el Trabajo (C.C.T.) Nº 6-066 Aula Taller Móvil 39 Instalaciones Domiciliarias</t>
  </si>
  <si>
    <t>Centro de Capacitación para el Trabajo (C.C.T.) Nº 6-066 Aula Taller Móvil 45 Textil e Indumentaria</t>
  </si>
  <si>
    <t>Centro de Capacitación para el Trabajo (C.C.T.) Nº 6-066 Aula Taller Móvil 104 Soldadura</t>
  </si>
  <si>
    <t>Centro de Capacitación para el Trabajo (C.C.T.) Nº 6-066 Aula Taller Móvil 95 Gastronomía</t>
  </si>
  <si>
    <t>Centro de Capacitación para el Trabajo (C.C.T.) Nº 6-066 Aula Taller Móvil 114 Reparación de Autos y Motos</t>
  </si>
  <si>
    <t>Centro de Capacitación para el Trabajo (C.C.T.) Nº 6-066 Sede Aula Taller Móvil Refrigeración</t>
  </si>
  <si>
    <t xml:space="preserve">Instituto de Educación Superior de Formación Docente y Técnica (I.S.F.D.yT.) Nº 256 Alvear 	</t>
  </si>
  <si>
    <t xml:space="preserve">Centro de Capacitación para el Trabajo (C.C.T.) Nº 6068 </t>
  </si>
  <si>
    <t>Escuela de Educación Técnica (E.E.T.) Nº 416 de la Universidad	de Mendoza</t>
  </si>
  <si>
    <t>Escuela Especial de Formación Integral Nº 2-720 Sin Nombre</t>
  </si>
  <si>
    <t>Escuela Especial de Formación Integral Nº 2-719 Sin Nombre</t>
  </si>
  <si>
    <t>Escuela de Agricultura  de Alvear Oeste</t>
  </si>
  <si>
    <t>Liceo Agrícola y Enológico Nº 17 Domingo Faustino Sarmiento</t>
  </si>
  <si>
    <t>Escuela de la Familia Agrícola (E.F.A.) Nº 1702 Padre Antonio Sepp</t>
  </si>
  <si>
    <t xml:space="preserve">Instituto de Enseñanza Agropecuaria y Electromecánica Nº 03 </t>
  </si>
  <si>
    <t xml:space="preserve">Escuela para Adultos Nº 27 </t>
  </si>
  <si>
    <t>Instituto Superior  Nº 1112 Adolfo Kolping</t>
  </si>
  <si>
    <t>Instituto Nº 438 Centro Educativo Alas y Raíces</t>
  </si>
  <si>
    <t>Instituto de Enseñanza Agropecuaria (I.E.A.) Nº 04 Nuestra Señora de Loreto</t>
  </si>
  <si>
    <t>Instituto Superior  Nº 176 José A. Margalot</t>
  </si>
  <si>
    <t>Instituto Privado de Educación Superior  Nº 0909 De las Misiones</t>
  </si>
  <si>
    <t xml:space="preserve">Escuela Provincial de Educación Técnica (E.P.E.T.) Nº 35 </t>
  </si>
  <si>
    <t>Escuela para Adultos Nº 4 José Manuel Civetta</t>
  </si>
  <si>
    <t>Escuela Provincial de Educación Técnica (E.P.E.T.) Nº 13 Profesor Roberto Cardillo Moreno</t>
  </si>
  <si>
    <t>Escuela de Comercio Nº 19 Escuela Provincial de Comercio N°19 Eldorado</t>
  </si>
  <si>
    <t xml:space="preserve">Escuela Especial Nº 2 </t>
  </si>
  <si>
    <t xml:space="preserve">Escuela Provincial de Educación Técnica (E.P.E.T.) Nº 38 </t>
  </si>
  <si>
    <t>Instituto Nº 1001 Superior Adventista Juan Bautista Alberdi</t>
  </si>
  <si>
    <t xml:space="preserve">Instituto Superior del Profesorado en Ciencias Agrarias y Protección Ambiental Nº 1109 </t>
  </si>
  <si>
    <t>Escuela de la Familia Agrícola (E.F.A.) Nº 606 San Conrado</t>
  </si>
  <si>
    <t>Escuela Superior de Comercio Nº 02 Independencia Nacional</t>
  </si>
  <si>
    <t>Instituto Nº 1407 Instituto Intercultural Bilingüe TAJY POTY</t>
  </si>
  <si>
    <t>Instituto Superior  Nº 0103 La Inmaculada</t>
  </si>
  <si>
    <t xml:space="preserve">Escuela para Adultos Nº 21 </t>
  </si>
  <si>
    <t xml:space="preserve">Instituto Superior  Nº 3902 Profesorado de Arte	</t>
  </si>
  <si>
    <t>Instituto Privado de Educación Superior  Nº 1308 Instituto Privado de Estudios Superiores IPET 1308</t>
  </si>
  <si>
    <t>Instituto Privado de Educación Superior  Nº 1308 Instituto Privado de Estudios Superiores IPET 1308 - Anexo Salto Encantado</t>
  </si>
  <si>
    <t>Instituto Nº 419 Virgen de Itatí</t>
  </si>
  <si>
    <t>Instituto Privado de Educación Superior  Nº 0424 Instituto Superior Verbo Divino</t>
  </si>
  <si>
    <t>Centro de Formación Nº 0422 C.F.P. Padre Juan Markievicz SVD</t>
  </si>
  <si>
    <t>Escuela de la Familia Agrícola (E.F.A.) Nº 1004 Santa Teresita</t>
  </si>
  <si>
    <t xml:space="preserve">Escuela Provincial de Educación Técnica (E.P.E.T.) Nº 09 </t>
  </si>
  <si>
    <t>Escuela Superior de Comercio Nº 03 Juan José Lanusse</t>
  </si>
  <si>
    <t xml:space="preserve">Escuela para Adultos Nº 32 </t>
  </si>
  <si>
    <t>Instituto Privado Nº 0103 Instituto Superior La Inmaculada</t>
  </si>
  <si>
    <t>Instituto Privado de Educación Superior  Nº 0102 Cristo Rey</t>
  </si>
  <si>
    <t>Escuela Provincial de Educación Técnica (E.P.E.T.) Nº 5 Apóstoles Fray Luis Beltrán</t>
  </si>
  <si>
    <t>Escuela de la Familia Agrícola (E.F.A.) Nº 804 Espíritu Santo</t>
  </si>
  <si>
    <t xml:space="preserve">Bachillerato con Orientación Laboral Polivalente Nº 21 </t>
  </si>
  <si>
    <t>Escuela de la Familia Agrícola (E.F.A.) Nº 1701 Santa Rita</t>
  </si>
  <si>
    <t>Instituto  Superior Espíritu Santo</t>
  </si>
  <si>
    <t>Escuela de la Familia Agrícola (E.F.A.) Nº 0803 San Vicente de Paul</t>
  </si>
  <si>
    <t>Escuela Normal Superior Nº 10 San Antonio - Anexo Comercial</t>
  </si>
  <si>
    <t>Escuela Provincial de Educación Técnica (E.P.E.T.) Nº 01 Unesco</t>
  </si>
  <si>
    <t>Escuela Provincial de Educación Técnica (E.P.E.T.) Nº 10 Dr. Luis Federico Leloir</t>
  </si>
  <si>
    <t>Instituto Privado Nº 429 Centro Educativo Integral San Jorge</t>
  </si>
  <si>
    <t>Instituto Privado de Educación Superior  Nº 10427 Instituto Privado de Estudios Superiores de Misiones</t>
  </si>
  <si>
    <t>Colegio Provincial Nº 01 Martín de Moussy</t>
  </si>
  <si>
    <t>Escuela Provincial de Educación Técnica (E.P.E.T.) Nº 04 O.E.A.</t>
  </si>
  <si>
    <t xml:space="preserve">Escuela para Adultos Nº 11 </t>
  </si>
  <si>
    <t>Escuela Superior de Comercio Nº 06 Mariano Moreno</t>
  </si>
  <si>
    <t>Instituto Superior  Nº 1755 Escuela Superior de Danzas Nativas, Españolas y Clásicas</t>
  </si>
  <si>
    <t xml:space="preserve">Escuela para Adultos Nº 16 </t>
  </si>
  <si>
    <t>Escuela Provincial de Educación Técnica (E.P.E.T.) Nº 03 Polonia</t>
  </si>
  <si>
    <t>Escuela de Comercio Nº 1 Santiago de Liniers</t>
  </si>
  <si>
    <t xml:space="preserve">Escuela Provincial de Educación Técnica (E.P.E.T.) Nº 06 Carlos Winkler	</t>
  </si>
  <si>
    <t xml:space="preserve">Escuela para Adultos Nº 29 </t>
  </si>
  <si>
    <t>Escuela Normal Superior Nº 09 Juan XXIII</t>
  </si>
  <si>
    <t xml:space="preserve">Instituto Nº 407 Superior Pedro Goyena	</t>
  </si>
  <si>
    <t>Bachillerato con Orientación Laboral Polivalente Nº 01 Bop n°1</t>
  </si>
  <si>
    <t>Instituto Privado Nº 0415 San Basilio Magno</t>
  </si>
  <si>
    <t>Instituto Superior  Nº 408 Santa Catalina</t>
  </si>
  <si>
    <t xml:space="preserve">Instituto de Enseñanza Agropecuaria (I.E.A.) Nº 01 </t>
  </si>
  <si>
    <t>Escuela de la Familia Agrícola (E.F.A.) Nº 704 Santa María Goretti</t>
  </si>
  <si>
    <t>Escuela de Comercio Nº 18 Libertador General José de San Martín</t>
  </si>
  <si>
    <t>Escuela de la Familia Agrícola (E.F.A.) Nº 1405 San Ignacio de Loyola</t>
  </si>
  <si>
    <t xml:space="preserve">Bachillerato con Orientación Laboral Polivalente Nº 35 </t>
  </si>
  <si>
    <t xml:space="preserve">Escuela para Adultos Nº 28 </t>
  </si>
  <si>
    <t>Escuela Provincial de Educación Técnica (E.P.E.T.) Nº 12 Ing. Rubén Alberto Peralta</t>
  </si>
  <si>
    <t>Escuela para Adultos Nº 25 Carlos Osvaldo Castro</t>
  </si>
  <si>
    <t>Escuela de Comercio Nº 05 Primera Imprenta</t>
  </si>
  <si>
    <t>Instituto Nº 1208 Nuestra Señora de los Milagros</t>
  </si>
  <si>
    <t>Escuela Provincial de Educación Técnica (E.P.E.T.) Nº 15 celulosa Argentina</t>
  </si>
  <si>
    <t>Instituto Privado de Educación Superior  Nº 1206 De Informática</t>
  </si>
  <si>
    <t xml:space="preserve">Escuela Superior de Música Nº 1954 </t>
  </si>
  <si>
    <t xml:space="preserve">Escuela Provincial de Educación Técnica (E.P.E.T.) Nº 14 </t>
  </si>
  <si>
    <t>Escuela de la Familia Agrícola (E.F.A.) Nº 1108 San Wendelino</t>
  </si>
  <si>
    <t>Instituto de Enseñanza Agropecuaria (I.E.A.) Nº 02 I.E.A. Nº 2</t>
  </si>
  <si>
    <t xml:space="preserve">Instituto Nº 1601 San Francisco	</t>
  </si>
  <si>
    <t>Escuela de la Familia Agrícola (E.F.A.) Nº 1602 San Pedro</t>
  </si>
  <si>
    <t xml:space="preserve">Escuela Provincial de Educación Técnica (E.P.E.T.) Nº 08 </t>
  </si>
  <si>
    <t>Escuela de la Familia Agrícola (E.F.A.) Nº 205 San Bonifacio -con Régimen de Alternancia-</t>
  </si>
  <si>
    <t xml:space="preserve">Escuela Normal Superior Nº 12 </t>
  </si>
  <si>
    <t xml:space="preserve">Instituto Nº 207 Superior Belén	</t>
  </si>
  <si>
    <t>Instituto Privado  Instituto Familiar Gumercindo Esquivel</t>
  </si>
  <si>
    <t xml:space="preserve">Escuela Provincial de Educación Técnica (E.P.E.T.) Nº 11 </t>
  </si>
  <si>
    <t>Escuela Provincial de Educación Técnica (E.P.E.T.) Nº 02 Eva Duarte de Perón</t>
  </si>
  <si>
    <t>Instituto Nº 405 Superior Espíritu Santo</t>
  </si>
  <si>
    <t xml:space="preserve">Instituto Privado de Educación Superior  Nº 0432 De Estudios Superiores Hernando Arias de Saavedra	</t>
  </si>
  <si>
    <t>Escuela para Adultos Nº 0433 Instituto Rosa Guaru</t>
  </si>
  <si>
    <t>Bachillerato para Adultos y Común Nº 13 Bachillerato Orientado Provincial</t>
  </si>
  <si>
    <t>Escuela Agrotécnica Nº 3601 San Antonio</t>
  </si>
  <si>
    <t>Escuela Especial Nº 5 República de Polonia</t>
  </si>
  <si>
    <t>Escuela Agrotécnica Nº 101 Salesiana Pascual Gentilini</t>
  </si>
  <si>
    <t>Instituto Politécnico Nº 0418 San Arnoldo Janssen</t>
  </si>
  <si>
    <t>Instituto Nº 1104 Línea Cuchilla</t>
  </si>
  <si>
    <t>Escuela de la Familia Agrícola (E.F.A.) Nº 501 Concepción de la Virgen María</t>
  </si>
  <si>
    <t>Instituto Privado Nº 1304 S.O.S HERMAN GMEINER</t>
  </si>
  <si>
    <t>Instituto Privado Nº 1302 Carlos Linneo</t>
  </si>
  <si>
    <t xml:space="preserve">Instituto Nº 0446 Superior Jesús de Nazareth	</t>
  </si>
  <si>
    <t>Escuela para Adultos Nº 3 Adolfo Julio Schwelm</t>
  </si>
  <si>
    <t>Instituto Nº 903 Nuestra Señora del Iguazú</t>
  </si>
  <si>
    <t xml:space="preserve">Escuela Agrotécnica Nº 1409 Agrotécnica América	</t>
  </si>
  <si>
    <t>Escuela de la Familia Agrícola (E.F.A.) Nº 706 San Bernardo</t>
  </si>
  <si>
    <t>Instituto Privado Nº 0448 Combate de Mbororé</t>
  </si>
  <si>
    <t>Escuela Provincial de Educación Técnica (E.P.E.T.) Nº 37 Benjamín Matienzo</t>
  </si>
  <si>
    <t>Centro de Formación Profesional (C.F.P.) Nº 02 Misión Jesuítica</t>
  </si>
  <si>
    <t>Centro de Formación Profesional (C.F.P.) Nº 03 (4072) Centro Tecnológico de la Madera</t>
  </si>
  <si>
    <t>Centro de Formación Profesional (C.F.P.) Nº 01 Don Norberto Conti</t>
  </si>
  <si>
    <t>Centro de Formación Profesional (C.F.P.) Nº 1 Anexo Aula Taller Móvil N° 41 Don Norberto Conti Agropecuaria</t>
  </si>
  <si>
    <t>Centro de Formación Profesional (C.F.P.) Nº 1 Anexo Aula Taller Móvil N° 59 Don Norberto Conti Instalaciones Domiciliarias</t>
  </si>
  <si>
    <t>Centro de Formación Profesional (C.F.P.) Nº 1 Anexo Aula Taller Móvil N° 69 Don Norberto Conti Automotores</t>
  </si>
  <si>
    <t>Centro de Formación Profesional (C.F.P.) Nº 1 Anexo Aula Taller Móvil N° 80 Don Norberto Conti Refrigeración y Climatización</t>
  </si>
  <si>
    <t>Centro de Formación Profesional (C.F.P.) Nº 1 Anexo Aula Taller Móvil N° 107 Don Norberto Conti Gastronomía</t>
  </si>
  <si>
    <t>Centro de Formación Profesional (C.F.P.) Nº 1 Aula Taller Móvil  N° 122  Energías Renovables y Alternativas</t>
  </si>
  <si>
    <t xml:space="preserve">Centro de Formación Profesional (C.F.P.) Nº 01 Aula Taller Móvil GASTRONOMÍA </t>
  </si>
  <si>
    <t xml:space="preserve">Centro de Formación Profesional (C.F.P.) Nº 5 </t>
  </si>
  <si>
    <t>Instituto Nº 0451 Superior Lenguas Vivas</t>
  </si>
  <si>
    <t>Instituto Técnico Superior Nº 0452 ISET - Instituto Superior de Estudios Técnicos</t>
  </si>
  <si>
    <t>Instituto Nº 914 Argentino de Estudios Superiores</t>
  </si>
  <si>
    <t>Instituto Privado de Educación Superior  Nº 1114 Argentino de Estudios Superiores (I.A.E.S.)</t>
  </si>
  <si>
    <t>Instituto Superior  Nº 1652 INSTITUTO SUPERIOR SAN PEDRO</t>
  </si>
  <si>
    <t>Escuela Especial Nº 4 de Formación Integral</t>
  </si>
  <si>
    <t>Centro de Educación para el Trabajo Nº 02 centro de educación para el trabajo Nº2</t>
  </si>
  <si>
    <t>Escuela de la Familia Agrícola (E.F.A.) Nº 209 Jesús de Galilea</t>
  </si>
  <si>
    <t>Instituto Superior  Nº 456 Juan Manuel de Rosas</t>
  </si>
  <si>
    <t xml:space="preserve">Instituto Tecnológico (I.Tec.) Nº 915 Itec Iguazú	</t>
  </si>
  <si>
    <t>Instituto Tecnológico (I.Tec.) Nº 1008 Leandro N. Alem</t>
  </si>
  <si>
    <t xml:space="preserve">Instituto Tecnológico (I.Tec.) Nº 02 </t>
  </si>
  <si>
    <t>Instituto Privado Nº 1410 Leonardo Da Vinci</t>
  </si>
  <si>
    <t>Instituto Nº 459 Lisandro De La Torre</t>
  </si>
  <si>
    <t>Instituto Privado de Educación Superior  Nº 471 ISIV - Instituto Superior de Informática Virasoro</t>
  </si>
  <si>
    <t>Instituto Privado de Educación Superior  Nº 460 Incade Argentina</t>
  </si>
  <si>
    <t xml:space="preserve">Instituto Privado de Educación Superior   De Estudios Superiores Argentino	</t>
  </si>
  <si>
    <t xml:space="preserve">Instituto Nº 0106 Superior San Agustín	</t>
  </si>
  <si>
    <t>Escuela de la Familia Agrícola (E.F.A.) Nº 464 San Cristóbal</t>
  </si>
  <si>
    <t>Escuela de la Familia Agrícola (E.F.A.) Nº 917 San Arnoldo Janssen</t>
  </si>
  <si>
    <t>Instituto Tecnológico (I.Tec.) Nº 1209 Montecarlo</t>
  </si>
  <si>
    <t>Escuela de la Familia Agrícola (E.F.A.) Nº 1210 San José Freinademetz</t>
  </si>
  <si>
    <t>Instituto Privado de Educación Superior  Nº 1311 Instituto Privado de Estudios Superiores de Oberá</t>
  </si>
  <si>
    <t>Centro Educativo Polimodal Nº 3 Anexo Formación Profesional</t>
  </si>
  <si>
    <t>Escuela Provincial de Educación Técnica (E.P.E.T.) Nº 36 EPET N°36 Itaembé Mini</t>
  </si>
  <si>
    <t xml:space="preserve">Escuela Provincial de Educación Técnica (E.P.E.T.) Nº 46 </t>
  </si>
  <si>
    <t xml:space="preserve">Instituto Tecnológico (I.Tec.) Nº 01 </t>
  </si>
  <si>
    <t>Instituto Nº 468 Privado de Alta Capacitación (I.P.A.C.)</t>
  </si>
  <si>
    <t>Escuela de la Familia Agrícola (E.F.A.) Nº 1703 Santísima Trinidad</t>
  </si>
  <si>
    <t>Escuela de la Familia Agrícola (E.F.A.) Nº 1313 Cristo Rey</t>
  </si>
  <si>
    <t xml:space="preserve">Instituto Superior de Formación y Desarrollo Rural Nº 1653 </t>
  </si>
  <si>
    <t>Instituto Técnico Superior Nº 919 Uruguaí</t>
  </si>
  <si>
    <t>Escuela Provincial de Educación Técnica (E.P.E.T.) Nº 16 EPET N° 16</t>
  </si>
  <si>
    <t>Instituto Nº 301 NUESTRA SEÑORA DE LA CANDELARIA</t>
  </si>
  <si>
    <t>Instituto Superior  Nº 1654 Comandante Andrés Guacurarí</t>
  </si>
  <si>
    <t>Instituto Técnico Superior Nº 1655 Puerto Esperanza</t>
  </si>
  <si>
    <t>Instituto Tecnológico (I.Tec.) Nº 03 Itec 3</t>
  </si>
  <si>
    <t>Instituto Superior  Nº 1656 Manuel Giudici</t>
  </si>
  <si>
    <t xml:space="preserve">Escuela Provincial de Educación Técnica (E.P.E.T.) Nº 17 </t>
  </si>
  <si>
    <t>Instituto de Enseñanza Agropecuaria (I.E.A.) Nº 18  Instituto De Enseñanza Agropecuaria Nº 18</t>
  </si>
  <si>
    <t xml:space="preserve">Escuela Provincial de Educación Técnica (E.P.E.T.) Nº 18 </t>
  </si>
  <si>
    <t xml:space="preserve">Escuela Provincial de Educación Técnica (E.P.E.T.) Nº 19 </t>
  </si>
  <si>
    <t xml:space="preserve">Escuela para Adultos Nº 46 </t>
  </si>
  <si>
    <t>Instituto Privado de Educación Superior  Nº 469 Multiversidad Popular</t>
  </si>
  <si>
    <t>Instituto Técnico Superior Nº 0469 Multidiversidad Popular</t>
  </si>
  <si>
    <t>Centro de Formación  Centro Educativo Integral Santa Cecilia</t>
  </si>
  <si>
    <t xml:space="preserve">Escuela para Adultos Nº 60 </t>
  </si>
  <si>
    <t xml:space="preserve">Escuela para Adultos Nº 62 </t>
  </si>
  <si>
    <t>Instituto Técnico Superior  Instituto Superior de Formación Técnica Profesional</t>
  </si>
  <si>
    <t xml:space="preserve">Escuela para Adultos Nº 44 </t>
  </si>
  <si>
    <t xml:space="preserve">Escuela para Adultos Nº 53 </t>
  </si>
  <si>
    <t xml:space="preserve">Centro de Formación Profesional (C.F.P.) Nº 13 Miguel Lanus </t>
  </si>
  <si>
    <t>Escuela Provincial de Educación Técnica (E.P.E.T.) Nº 22 EPET 22 SANTIAGO DE LINIERS</t>
  </si>
  <si>
    <t>Centro de Formación Profesional (C.F.P.) Nº 85 Jóvenes Misioneros</t>
  </si>
  <si>
    <t xml:space="preserve">Escuela Provincial de Educación Técnica (E.P.E.T.) Nº 20 </t>
  </si>
  <si>
    <t>Escuela Provincial de Educación Técnica (E.P.E.T.) Nº 21 EPET N°21</t>
  </si>
  <si>
    <t>Escuela Provincial de Educación Técnica (E.P.E.T.) Nº 23 Don  Arnaldo Nogueira Prates</t>
  </si>
  <si>
    <t xml:space="preserve">Bachillerato con Orientación Laboral Polivalente Nº 101 </t>
  </si>
  <si>
    <t xml:space="preserve">Instituto Tecnológico Provincial (I.Te.P.) Nº 1 </t>
  </si>
  <si>
    <t xml:space="preserve">Escuela Provincial de Educación Técnica (E.P.E.T.) Nº 24 </t>
  </si>
  <si>
    <t>Escuela Provincial de Educación Técnica (E.P.E.T.) Nº 24 Anexo Formación Profesional</t>
  </si>
  <si>
    <t>Instituto Privado de Educación Superior  Nº 472 Misionero de Estudios Superiores</t>
  </si>
  <si>
    <t>Instituto Nº 473 Académico Dr. Branemark</t>
  </si>
  <si>
    <t>Instituto Privado de Educación Superior  Nº 1314 Conocimientos Estéticos Carola B</t>
  </si>
  <si>
    <t>Instituto Técnico Superior Nº 2 Instituto Tecnológico Profesional Nº 2</t>
  </si>
  <si>
    <t>Centro de Formación Nº 1115 Adolfo Kolping</t>
  </si>
  <si>
    <t xml:space="preserve">Escuela Provincial de Educación Técnica (E.P.E.T.) Nº 25 </t>
  </si>
  <si>
    <t xml:space="preserve">Escuela Provincial de Educación Técnica (E.P.E.T.) Nº 26 </t>
  </si>
  <si>
    <t>Instituto Nº 477 de Formación Laboral Belén</t>
  </si>
  <si>
    <t xml:space="preserve">Instituto Privado de Educación Superior  Nº 104074 De Estudios integrados Esteban Lugo	</t>
  </si>
  <si>
    <t xml:space="preserve">Centro de Educación para el Trabajo Nº 3 </t>
  </si>
  <si>
    <t xml:space="preserve">Escuela Provincial de Educación Técnica (E.P.E.T.) Nº 27 </t>
  </si>
  <si>
    <t>Centro Educativo Polimodal Nº 62 CEP</t>
  </si>
  <si>
    <t>Instituto Superior  Nº 611 Centro de Estudios Superiores de Misiones</t>
  </si>
  <si>
    <t xml:space="preserve">Escuela para Adultos Nº 71 </t>
  </si>
  <si>
    <t>Escuela de la Familia Agrícola (E.F.A.) Nº 0107 San Antonio -con Régimen de Alternancia-</t>
  </si>
  <si>
    <t>Instituto Nº 922 Mariano W. Pachecoy</t>
  </si>
  <si>
    <t>Centro de Formación Profesional (C.F.P.) Nº 6 Julian Tarnowski</t>
  </si>
  <si>
    <t>Instituto Superior en Tecnologías Agropecuarias y Alimentarias Nº 1660 Monseñor Jorge Kemerer</t>
  </si>
  <si>
    <t>Escuela Provincial de Educación Técnica (E.P.E.T.) Nº 30 San José Obrero</t>
  </si>
  <si>
    <t xml:space="preserve">Centro de Formación Profesional (C.F.P.) Nº 9 </t>
  </si>
  <si>
    <t xml:space="preserve">Escuela Provincial de Educación Técnica (E.P.E.T.) Nº 49 </t>
  </si>
  <si>
    <t xml:space="preserve">Centro de Formación Profesional (C.F.P.) Nº 8 </t>
  </si>
  <si>
    <t xml:space="preserve">Escuela Provincial de Educación Técnica (E.P.E.T.) Nº 50 </t>
  </si>
  <si>
    <t xml:space="preserve">Escuela Provincial de Educación Técnica (E.P.E.T.) Nº 29 </t>
  </si>
  <si>
    <t>Instituto de Enseñanza Agropecuaria (I.E.A.) Nº 5 Localidad Colonia Victoria</t>
  </si>
  <si>
    <t>Instituto de Enseñanza Agropecuaria (I.E.A.) Nº 13 San Isidro Labrador</t>
  </si>
  <si>
    <t xml:space="preserve">Escuela para Adultos Nº 80 </t>
  </si>
  <si>
    <t xml:space="preserve">Escuela Provincial de Educación Técnica (E.P.E.T.) Nº 31 </t>
  </si>
  <si>
    <t xml:space="preserve">Instituto de Enseñanza Agropecuaria (I.E.A.) Nº 6 </t>
  </si>
  <si>
    <t xml:space="preserve">Escuela para Adultos Nº 83 </t>
  </si>
  <si>
    <t xml:space="preserve">Instituto de Enseñanza Agropecuaria (I.E.A.) Nº 7 </t>
  </si>
  <si>
    <t xml:space="preserve">Escuela Provincial de Educación Técnica (E.P.E.T.) Nº 28 </t>
  </si>
  <si>
    <t>Centro de Formación Profesional (C.F.P.) Nº 15 Centro de Formación Profesional N° 15</t>
  </si>
  <si>
    <t>Centro de Formación Profesional (C.F.P.) Nº 10 Anexo E.P.E.T. N° 10</t>
  </si>
  <si>
    <t>Instituto Privado Nº 0923 INSTITUTO KOLPING ESPERANZA</t>
  </si>
  <si>
    <t>Escuela de la Familia Agrícola (E.F.A.) Nº 1315 Padre José Marx con Alternancia</t>
  </si>
  <si>
    <t>Escuela de la Familia Agrícola (E.F.A.) Nº 302 Santos Mártires</t>
  </si>
  <si>
    <t xml:space="preserve">Escuela Provincial de Educación Técnica (E.P.E.T.) Nº 32 </t>
  </si>
  <si>
    <t xml:space="preserve">Instituto de Enseñanza Agropecuaria (I.E.A.) Nº 8 </t>
  </si>
  <si>
    <t xml:space="preserve">Escuela Provincial de Educación Técnica (E.P.E.T.) Nº 33 </t>
  </si>
  <si>
    <t>Centro de Formación Profesional (C.F.P.) Nº 20 Mabel Pezoa</t>
  </si>
  <si>
    <t xml:space="preserve">Instituto de Enseñanza Agropecuaria (I.E.A.) Nº 9 </t>
  </si>
  <si>
    <t>Instituto Tecnológico (I.Tec.) Nº 4 San Isidro</t>
  </si>
  <si>
    <t>Instituto Superior  Nº 484 Capacitar Posadas</t>
  </si>
  <si>
    <t>Instituto Nº 0485 ALFA</t>
  </si>
  <si>
    <t>Centro de Formación Profesional (C.F.P.) Nº 18 CENTRO DE FORMACIÓN PROFESIONAL N 18</t>
  </si>
  <si>
    <t>Instituto de Enseñanza Agropecuaria (I.E.A.) Nº 10 Instituto de Enseñanza Agropecuaria N°10</t>
  </si>
  <si>
    <t>Instituto de Enseñanza Agropecuaria (I.E.A.) Nº 12 San Francisco Javier</t>
  </si>
  <si>
    <t xml:space="preserve">Escuela Provincial de Educación Técnica (E.P.E.T.) Nº 39 </t>
  </si>
  <si>
    <t xml:space="preserve">Instituto de Enseñanza Agropecuaria (I.E.A.) Nº 11 </t>
  </si>
  <si>
    <t xml:space="preserve">Centro de Formación Profesional (C.F.P.) Nº 17 </t>
  </si>
  <si>
    <t>Centro de Formación Profesional (C.F.P.)  Centro de formación Profesional Nº 22</t>
  </si>
  <si>
    <t xml:space="preserve">Instituto Superior  Nº 0708 Cultural Latino Americano	</t>
  </si>
  <si>
    <t xml:space="preserve">Escuela Provincial de Educación Técnica (E.P.E.T.) Nº 40 </t>
  </si>
  <si>
    <t xml:space="preserve">Escuela Provincial de Educación Técnica (E.P.E.T.) Nº 34 </t>
  </si>
  <si>
    <t>Instituto Superior  Nº 617 "Huellas Misioneras"</t>
  </si>
  <si>
    <t xml:space="preserve">Escuela Provincial de Educación Técnica (E.P.E.T.) Nº 45 </t>
  </si>
  <si>
    <t xml:space="preserve">Escuela Provincial de Educación Técnica (E.P.E.T.) Nº 48 </t>
  </si>
  <si>
    <t xml:space="preserve">Instituto de Enseñanza Agropecuaria (I.E.A.) Nº 16 </t>
  </si>
  <si>
    <t xml:space="preserve">Escuela Provincial de Educación Técnica (E.P.E.T.) Nº 44 </t>
  </si>
  <si>
    <t xml:space="preserve">Escuela Provincial de Educación Técnica (E.P.E.T.) Nº 42 </t>
  </si>
  <si>
    <t xml:space="preserve">Escuela Provincial de Educación Técnica (E.P.E.T.) Nº 41 </t>
  </si>
  <si>
    <t xml:space="preserve">Instituto de Enseñanza Agropecuaria (I.E.A.) Nº 14 </t>
  </si>
  <si>
    <t xml:space="preserve">Instituto de Enseñanza Agropecuaria (I.E.A.) Nº 17 IEA N°17 </t>
  </si>
  <si>
    <t xml:space="preserve">Instituto de Enseñanza Agropecuaria (I.E.A.) Nº 17 I.E.A. Aula Satélite N° 01	</t>
  </si>
  <si>
    <t xml:space="preserve">Escuela Provincial de Educación Técnica (E.P.E.T.) Nº 51 </t>
  </si>
  <si>
    <t xml:space="preserve">Escuela Provincial de Educación Técnica (E.P.E.T.) Nº 52 </t>
  </si>
  <si>
    <t xml:space="preserve">Instituto Superior  Nº 1664 Instituto Superior en Tecnología Automotriz	</t>
  </si>
  <si>
    <t xml:space="preserve">Instituto Técnico Superior  Instituto de Educación Técnica Superior en Seguridad Vial	</t>
  </si>
  <si>
    <t xml:space="preserve">Escuela Provincial de Educación Técnica (E.P.E.T.) Nº 53 </t>
  </si>
  <si>
    <t xml:space="preserve">Centro de Formación Profesional (C.F.P.) Nº 28 Centro de formación profesional nro 28 </t>
  </si>
  <si>
    <t xml:space="preserve">Escuela Provincial de Educación Técnica (E.P.E.T.) Nº 43 </t>
  </si>
  <si>
    <t xml:space="preserve">Escuela Provincial de Educación Técnica (E.P.E.T.) Nº 54 </t>
  </si>
  <si>
    <t>Instituto Nº 0495 Fundación Argentina Educativa - FAE</t>
  </si>
  <si>
    <t xml:space="preserve">Centro de Formación Profesional (C.F.P.) Nº 29 Centro de Formación Profesional N° 29- Gobernador Roca   </t>
  </si>
  <si>
    <t xml:space="preserve">Centro de Formación Profesional (C.F.P.) Nº 30 </t>
  </si>
  <si>
    <t>Escuela Agrotécnica Nº 1606 Instituto Agrotécnico Palabras del Alma</t>
  </si>
  <si>
    <t>Centro de Formación Profesional (C.F.P.)  Centro de Formación Profesional Itinerante N° 1</t>
  </si>
  <si>
    <t xml:space="preserve">Centro de Formación Profesional (C.F.P.) Nº 8 Aula Taller Móvil Saberes Digitales </t>
  </si>
  <si>
    <t>Instituto Nº 0928 Instituto San Nicolás de Flüe</t>
  </si>
  <si>
    <t>Centro de Formación Profesional (C.F.P.)  Centro de Formación Profesional Nº 32</t>
  </si>
  <si>
    <t>Instituto Politécnico Nº 1 Instituto Superior de ETP Misiones</t>
  </si>
  <si>
    <t>Instituto Técnico Superior Nº 1673 Instituto Superior Indígena Raúl Karai Correa</t>
  </si>
  <si>
    <t>Escuela Agrotécnica  Eldorado</t>
  </si>
  <si>
    <t>Escuela Agrotécnica  Escuela Agrotécnica Eldorado</t>
  </si>
  <si>
    <t>Instituto Privado de Educación Superior  Nº 104100 Antonio Ruiz de Montoya</t>
  </si>
  <si>
    <t>Centro de Mano de Obra Especializada (C.E.M.O.E)  San José Obrero</t>
  </si>
  <si>
    <t>Escuela Provincial de Educación Técnica (E.P.E.T.) Nº 08 Capitán Don Juan de San Martín</t>
  </si>
  <si>
    <t>Escuela Provincial de Educación Técnica (E.P.E.T.) Nº 13 E.P.E.T. Nº13</t>
  </si>
  <si>
    <t xml:space="preserve">Escuela Primaria para Adultos Nº 12 </t>
  </si>
  <si>
    <t>Escuela Provincial de Educación Técnica (E.P.E.T.) Nº 10 Ing. General Enrique Mosconi</t>
  </si>
  <si>
    <t>Escuela Provincial de Educación Técnica (E.P.E.T.) Nº 01 Margarita Salinas de Páez</t>
  </si>
  <si>
    <t xml:space="preserve">Instituto Provincial de Educación Terciaria Nº 01 </t>
  </si>
  <si>
    <t xml:space="preserve">Instituto Provincial de Educación Terciaria Nº 01 Anexo Aluminé	</t>
  </si>
  <si>
    <t>Instituto Provincial de Educación Terciaria Nº 01 IPET N° 1 - Anexo 5 - Loncopué</t>
  </si>
  <si>
    <t>Instituto Provincial de Educación Terciaria Nº 01 IPET</t>
  </si>
  <si>
    <t>Instituto Provincial de Educación Terciaria Nº 01- Anexo Zapala IPET N° 1 - Anexo Zapala</t>
  </si>
  <si>
    <t>Instituto Provincial de Educación Terciaria Nº 01- Rincon Sauces IPET</t>
  </si>
  <si>
    <t>Instituto Provincial de Educación Terciaria  "Anexo 9 Andacolio"</t>
  </si>
  <si>
    <t xml:space="preserve">Instituto Provincial de Educación Terciaria  Añelo	</t>
  </si>
  <si>
    <t>Instituto Provincial de Educación Terciaria Nº 1 IPET N°1 - Anexo Las Lajas</t>
  </si>
  <si>
    <t>Instituto Provincial de Educación Terciaria Nº 1 IPET N° 1 - Anexo Plaza Huincul</t>
  </si>
  <si>
    <t>Escuela Primaria para Adultos Nº 06 EPA N°6</t>
  </si>
  <si>
    <t>Escuela Provincial de Educación Agropecuaria (E.P.E.A.) Nº 02 Escuela de enseñanza agropecuaria N°2</t>
  </si>
  <si>
    <t>Escuela Primaria para Adultos Nº 10 E.P.A.  N°10 (Escuela Primaria para Jóvenes y Adultos)</t>
  </si>
  <si>
    <t>Escuela Provincial de Educación Técnica (E.P.E.T.) Nº 12 Ingeniero Juan Carlos Fontanive</t>
  </si>
  <si>
    <t>Escuela Provincial de Educación Técnica (E.P.E.T.) Nº 02 Centenario</t>
  </si>
  <si>
    <t xml:space="preserve">Escuela Primaria para Adultos Nº 09 </t>
  </si>
  <si>
    <t xml:space="preserve">Escuela Provincial de Educación Técnica (E.P.E.T.) Nº 5 </t>
  </si>
  <si>
    <t xml:space="preserve">Escuela Provincial de Educación Agropecuaria (E.P.E.A.) Nº 01 Gobernador Felipe Sapag </t>
  </si>
  <si>
    <t>Centro de Mano de Obra Especializada (C.E.M.O.E) Nº I066 Instituto Superior de Informática</t>
  </si>
  <si>
    <t>Instituto Tecnológico (I.Tec.) Nº 37 Del Comahue</t>
  </si>
  <si>
    <t>Escuela Provincial de Educación Técnica (E.P.E.T.) Nº 9 Eduardo V. Gatti</t>
  </si>
  <si>
    <t>Instituto Privado Nº I-016 Escuela Laboral Talleres Don Bosco</t>
  </si>
  <si>
    <t>Escuela Primaria para Adultos Nº 5 E.P.A. 5</t>
  </si>
  <si>
    <t>Escuela Provincial de Educación Técnica (E.P.E.T.) Nº 04 Gendarmería Nacional</t>
  </si>
  <si>
    <t>Centro de Educación Integral  San Ignacio</t>
  </si>
  <si>
    <t>Centro de Mano de Obra Especializada (C.E.M.O.E)  Ceferino Namuncurá</t>
  </si>
  <si>
    <t>Escuela Primaria para Adultos Nº 11 EPA N°11</t>
  </si>
  <si>
    <t xml:space="preserve">Escuela Primaria para Adultos Nº 2 </t>
  </si>
  <si>
    <t>Escuela Provincial de Educación Técnica (E.P.E.T.) Nº 14 Doña Gregoria Matorras de San Martín</t>
  </si>
  <si>
    <t xml:space="preserve">Escuela Primaria para Adultos Nº 01 Certificación en Formación Profesional	</t>
  </si>
  <si>
    <t xml:space="preserve">Escuela Primaria para Adultos Nº 14 </t>
  </si>
  <si>
    <t>Instituto de Educación Superior (I.E.S.) Nº I073 Escuela de Diseño en el Habitat</t>
  </si>
  <si>
    <t>Centro de Educación para el Hogar (Ce.Pa.Ho.)   Santa Teresa de Jesús</t>
  </si>
  <si>
    <t>Centro de Mano de Obra Especializada (C.E.M.O.E) Nº 24 Hueche</t>
  </si>
  <si>
    <t>Centro de Formación Profesional (C.F.P.)  Marcelino Champagnat</t>
  </si>
  <si>
    <t>Instituto de Educación Superior (I.E.S.) Nº I080 Centro de Estudios Terciarios del Comahue (C.E.Te.C.)</t>
  </si>
  <si>
    <t xml:space="preserve">Escuela Primaria para Adultos Nº 08 </t>
  </si>
  <si>
    <t>Instituto de Educación Superior (I.E.S.) Nº 14 Cruz Roja Argentina Filial Plaza Huincul</t>
  </si>
  <si>
    <t>Centro de Formación Profesional (C.F.P.) Nº 17 Centro de Formación Profesional N° 17</t>
  </si>
  <si>
    <t xml:space="preserve">Centro de Formación Profesional (C.F.P.) Nº 22 </t>
  </si>
  <si>
    <t>Centro de Formación Profesional (C.F.P.) Nº 16 C.F.P.N°16</t>
  </si>
  <si>
    <t>Centro de Formación Profesional (C.F.P.) Nº 01 Centro de Formación Profesional N° 1</t>
  </si>
  <si>
    <t xml:space="preserve">Centro de Formación Profesional (C.F.P.) Nº 12 </t>
  </si>
  <si>
    <t xml:space="preserve">Centro de Iniciación Artística (C.I.Art.) Nº 4 </t>
  </si>
  <si>
    <t>Centro de Formación Profesional (C.F.P.) Nº 30 Centro de Formación Profesional N°30</t>
  </si>
  <si>
    <t>Centro de Educación Agrícola (C.E.A.) Nº 1 Las Coloradas</t>
  </si>
  <si>
    <t>Centro de Formación Profesional (C.F.P.) Nº 19 Centro de Formación Profesional N° 19</t>
  </si>
  <si>
    <t>Centro de Formación Profesional (C.F.P.) Nº 28 Centro de Formación Profesional N° 28</t>
  </si>
  <si>
    <t xml:space="preserve">Centro de Formación Profesional (C.F.P.) Nº 18 </t>
  </si>
  <si>
    <t>Centro de Formación Profesional (C.F.P.) Nº 8 Centro de Formación Profesional 8</t>
  </si>
  <si>
    <t xml:space="preserve">Centro de Formación Profesional (C.F.P.) Nº 23 </t>
  </si>
  <si>
    <t xml:space="preserve">Centro de Formación Profesional (C.F.P.) Nº 32 </t>
  </si>
  <si>
    <t xml:space="preserve">Centro de Formación Profesional (C.F.P.) Nº 34 </t>
  </si>
  <si>
    <t>Centro de Iniciación Artística (C.I.Art.) Nº 3 Centro de Iniciación Artística N°3</t>
  </si>
  <si>
    <t xml:space="preserve">Centro de Formación Profesional Agropecuaria Nº 01 </t>
  </si>
  <si>
    <t>Centro de Formación Profesional Agropecuaria Nº 02 Puesto Chañar</t>
  </si>
  <si>
    <t>Centro de Formación Profesional Agropecuaria Nº 03 CENTRO DE FORMACIÓN PROFESIONAL AGROPECUARIA Nº3</t>
  </si>
  <si>
    <t>Centro de Formación Profesional Agropecuaria Nº 5 Centro de Formación Profesional Agropecuaria N° 5 CFPA N° 5</t>
  </si>
  <si>
    <t xml:space="preserve">Centro de Formación Profesional Agropecuaria Nº 04 </t>
  </si>
  <si>
    <t xml:space="preserve">Centro de Iniciación Artística (C.I.Art.) Nº 5 </t>
  </si>
  <si>
    <t xml:space="preserve">Nucleamiento Educativo para Adultos Nº 06 </t>
  </si>
  <si>
    <t xml:space="preserve">Nucleamiento Educativo para Adultos Nº 01 </t>
  </si>
  <si>
    <t>Centro de Formación Profesional (C.F.P.) Nº 02 B° Parque Industrial</t>
  </si>
  <si>
    <t xml:space="preserve">Nucleamiento Educativo para Adultos Nº 5 </t>
  </si>
  <si>
    <t>Centro Educativo Provincial Integral (C.E.P.I.) Nº 1 U 21</t>
  </si>
  <si>
    <t>Centro Educativo Provincial Integral (C.E.P.I.) Nº 1 U 22</t>
  </si>
  <si>
    <t>Centro Educativo Provincial Integral (C.E.P.I.) Nº 1 U 11</t>
  </si>
  <si>
    <t>Centro Educativo Provincial Integral (C.E.P.I.) Nº 01 U12</t>
  </si>
  <si>
    <t>Centro Educativo Provincial Integral (C.E.P.I.) Nº 1 C U 16</t>
  </si>
  <si>
    <t>SIN DATOS Nº 1 Centro de Educativo Provincial Integral U31</t>
  </si>
  <si>
    <t xml:space="preserve">Centro Educativo Provincial Integral (C.E.P.I.) Nº 1 U 32	</t>
  </si>
  <si>
    <t>Centro Educativo Provincial Integral (C.E.P.I.) Nº 1 U 41 Junin</t>
  </si>
  <si>
    <t>Centro Educativo Provincial Integral (C.E.P.I.) Nº 1 Complejo Senillosa</t>
  </si>
  <si>
    <t xml:space="preserve">Escuela Provincial de Educación Técnica (E.P.E.T.) Nº 15 </t>
  </si>
  <si>
    <t>Instituto Privado Nº 106 Escuela Superior de Cocineros Patagónicos</t>
  </si>
  <si>
    <t xml:space="preserve">Escuela Provincial de Educación Técnica (E.P.E.T.) Nº 16 </t>
  </si>
  <si>
    <t>Escuela Provincial de Educación Técnica (E.P.E.T.) Nº 17 Rodolfo Alejandro Torrisi</t>
  </si>
  <si>
    <t>Escuela Agrotécnica  Sagrada Familia</t>
  </si>
  <si>
    <t xml:space="preserve">Instituto de Educación Superior (I.E.S.)  En Seguridad	</t>
  </si>
  <si>
    <t>Escuela Provincial de Educación Técnica (E.P.E.T.) Nº 19 EPET N°19 ALEJANDRO CESAR VACA</t>
  </si>
  <si>
    <t>Centro de Formación Profesional (C.F.P.) Nº 03 C.F.P.n°3</t>
  </si>
  <si>
    <t xml:space="preserve">Nucleamiento Educativo para Adultos Nº 3 </t>
  </si>
  <si>
    <t>Instituto Tecnológico (I.Tec.) Nº 121 De la Patagonia</t>
  </si>
  <si>
    <t>Instituto Privado  I.U.C.E - Instituto de Capacitación y Gestión</t>
  </si>
  <si>
    <t>Instituto de Educación Superior (I.E.S.) Nº I131 Centro de Estudios para el Desarrollo Económico de la Patagonia</t>
  </si>
  <si>
    <t>Instituto Privado  Instituto Superior ISIV</t>
  </si>
  <si>
    <t>Centro de Formación Profesional (C.F.P.) Nº 4  Sauzal Bonito Anexo Plaza Huincul</t>
  </si>
  <si>
    <t>Centro de Formación Profesional (C.F.P.) Nº 5 Don Jaime de Nevares</t>
  </si>
  <si>
    <t>Centro de Formación Profesional (C.F.P.) Nº 6 U.O.C.R.A</t>
  </si>
  <si>
    <t xml:space="preserve">Escuela Provincial de Educación Técnica (E.P.E.T.) Nº 21 </t>
  </si>
  <si>
    <t xml:space="preserve">Nucleamiento Educativo para Adultos Nº 00007 </t>
  </si>
  <si>
    <t xml:space="preserve">Escuela Provincial de Educación Agropecuaria (E.P.E.A.) Nº 3 </t>
  </si>
  <si>
    <t>Instituto Privado  Potenciar-Educación Superior</t>
  </si>
  <si>
    <t>Centro de Formación Profesional (C.F.P.) Nº 7 Del Aula a la Vida</t>
  </si>
  <si>
    <t xml:space="preserve">Escuela Provincial de Educación Técnica (E.P.E.T.) Nº 22 </t>
  </si>
  <si>
    <t>Instituto Provincial de Educación Terciaria Nº I168 Instituto Superior CEI (Centro de Estudios Integrados)</t>
  </si>
  <si>
    <t>Centro de Mano de Obra Especializada (C.E.M.O.E) Nº I173 Instituto Patagónico de Formación y Empleo</t>
  </si>
  <si>
    <t xml:space="preserve">Instituto Privado Nº 178 De Educación Superior IFSSA 	</t>
  </si>
  <si>
    <t>Centro de Formación Profesional (C.F.P.) Nº 35 CENTRO DE FORMACION PROFESIONAL Nº35</t>
  </si>
  <si>
    <t>Instituto Privado  IDEAN ASOCIACIÓN CIVIL</t>
  </si>
  <si>
    <t>Centro de Formación Profesional (C.F.P.) Nº 40 Aula Taller Móvil 2 - Soldadura</t>
  </si>
  <si>
    <t xml:space="preserve">Centro de Formación Profesional (C.F.P.) Nº S/N Centro Regional de Educación Tecnológica </t>
  </si>
  <si>
    <t>Centro de Formación Profesional (C.F.P.) Nº 38 C.F.P. N° 38</t>
  </si>
  <si>
    <t xml:space="preserve">Centro de Formación Profesional (C.F.P.) Nº 40 Sede Aula Taller Móvil </t>
  </si>
  <si>
    <t>Centro de Formación Profesional (C.F.P.) Nº 40 Aula Taller Móvil 54 Instalaciones Domiciliarias</t>
  </si>
  <si>
    <t>Centro de Formación Profesional (C.F.P.) Nº 40 Aula Taller Móvil 49 Soldadura</t>
  </si>
  <si>
    <t>Centro de Formación Profesional (C.F.P.) Nº 40  Aula Taller Móvil 106 Metalmecánica</t>
  </si>
  <si>
    <t>Centro de Formación Profesional (C.F.P.) Nº 40 Aula Taller Móvil 118 Energías Renovables</t>
  </si>
  <si>
    <t>Centro de Formación Profesional (C.F.P.) Nº 40 Aula Taller Móvil 18 Textil e Indumentaria</t>
  </si>
  <si>
    <t>Centro de Formación Profesional (C.F.P.)  Aula Taller Móvil - Mecánica de Motos</t>
  </si>
  <si>
    <t xml:space="preserve">Escuela Provincial de Educación Técnica (E.P.E.T.) Nº 23 </t>
  </si>
  <si>
    <t>Escuela Provincial de Educación Técnica (E.P.E.T.) Nº 24 EPET N° 24</t>
  </si>
  <si>
    <t>Escuela Provincial de Educación Técnica (E.P.E.T.) Nº 25 EPET N°25</t>
  </si>
  <si>
    <t>Centro de Educación Técnica (C.E.T.) Nº 01 Don Antonio Sanchez Platero</t>
  </si>
  <si>
    <t xml:space="preserve">Centro de Educación Técnica (C.E.T.) Nº 03 </t>
  </si>
  <si>
    <t xml:space="preserve">Centro de Educación Técnica (C.E.T.) Nº 4 </t>
  </si>
  <si>
    <t xml:space="preserve">Centro Educativo de Nivel Terciario (C.E.N.T.) Nº 40 </t>
  </si>
  <si>
    <t>Centro de Educación Técnica (C.E.T.) Nº 10 Ejército Argentino</t>
  </si>
  <si>
    <t xml:space="preserve">Centro de Educación Técnica (C.E.T.) Nº 09 </t>
  </si>
  <si>
    <t>Centro de Educación Técnica (C.E.T.) Nº 02 Jorge Newbery</t>
  </si>
  <si>
    <t xml:space="preserve">Centro de Educación Técnica (C.E.T.) Nº 08 </t>
  </si>
  <si>
    <t>Centro de Educación Técnica (C.E.T.) Nº 13 Amed Alí Chaiteli</t>
  </si>
  <si>
    <t>Instituto de Formación Docente Contínua  en Educación Física</t>
  </si>
  <si>
    <t xml:space="preserve">Centro de Educación Técnica (C.E.T.) Nº 11 </t>
  </si>
  <si>
    <t xml:space="preserve">Centro de Educación Técnica (C.E.T.) Nº 12 </t>
  </si>
  <si>
    <t>Centro de Educación Técnica (C.E.T.) Nº 06 Destructor A.R.A. Hércules</t>
  </si>
  <si>
    <t xml:space="preserve">Centro de Educación Técnica (C.E.T.) Nº 24 </t>
  </si>
  <si>
    <t xml:space="preserve">Centro de Educación Técnica (C.E.T.) Nº 31 </t>
  </si>
  <si>
    <t>Centro de Educación Técnica (C.E.T.) Nº 05 Dr. Armando Novelli</t>
  </si>
  <si>
    <t>Escuela Técnica Nº 620049100 Escuela Cooperativa Técnica Los Andes</t>
  </si>
  <si>
    <t xml:space="preserve">Instituto Técnico Superior  Instituto Técnico Superior </t>
  </si>
  <si>
    <t xml:space="preserve">Centro Educativo de Nivel Terciario (C.E.N.T.) Nº 44 </t>
  </si>
  <si>
    <t xml:space="preserve">Centro de Educación Técnica (C.E.T.) Nº 07 </t>
  </si>
  <si>
    <t xml:space="preserve">Centro de Especialización en Asuntos Económicos Regionales  </t>
  </si>
  <si>
    <t>Centro de Especialización en Asuntos Económicos Regionales  Anexo Chimpay</t>
  </si>
  <si>
    <t>Centro de Especialización en Asuntos Económicos Regionales  Anexo Lamarque</t>
  </si>
  <si>
    <t xml:space="preserve">Centro de Educación Técnica (C.E.T.) Nº 30 </t>
  </si>
  <si>
    <t xml:space="preserve">Centro de Capacitación Técnica Nº 06 </t>
  </si>
  <si>
    <t xml:space="preserve">Centro de Capacitación Técnica Nº 02 </t>
  </si>
  <si>
    <t>Centro de Capacitación Técnica Nº 3 Ing. Carlos Mario Sureda</t>
  </si>
  <si>
    <t>Centro de Capacitación Técnica Nº 04 Centro de Capacitación Técnica Nº4</t>
  </si>
  <si>
    <t xml:space="preserve">Misión Monotécnica (M.M.) Nº 73 </t>
  </si>
  <si>
    <t xml:space="preserve">Centro de Capacitación Técnica Nº 01 Centro de Capacitación Técnica N°1 </t>
  </si>
  <si>
    <t>Escuela Nº 2 de Aprendizaje de Oficios</t>
  </si>
  <si>
    <t>Centro de Educación Técnica (C.E.T.) Nº 25 De Hotelería y Gastronomía</t>
  </si>
  <si>
    <t xml:space="preserve">Centro de Capacitación Técnica Nº 07 </t>
  </si>
  <si>
    <t>Escuela Nº 01 de Aprendizaje de Oficios</t>
  </si>
  <si>
    <t xml:space="preserve">Colegio Tecnológico Nº 41 del Sur	</t>
  </si>
  <si>
    <t>Centro de Educación Técnica (C.E.T.) Nº 14 Agroindustrial</t>
  </si>
  <si>
    <t xml:space="preserve">Centro de Educación Técnica (C.E.T.) Nº 15 </t>
  </si>
  <si>
    <t xml:space="preserve">Centro de Educación Técnica (C.E.T.) Nº 16 </t>
  </si>
  <si>
    <t xml:space="preserve">Centro de Educación Técnica (C.E.T.) Nº 17 </t>
  </si>
  <si>
    <t xml:space="preserve">Centro de Educación Técnica (C.E.T.) Nº 18 </t>
  </si>
  <si>
    <t xml:space="preserve">Centro de Educación Técnica (C.E.T.) Nº 23 </t>
  </si>
  <si>
    <t xml:space="preserve">Centro de Educación Técnica (C.E.T.) Nº 19 </t>
  </si>
  <si>
    <t xml:space="preserve">Centro de Educación Técnica (C.E.T.) Nº 20 </t>
  </si>
  <si>
    <t xml:space="preserve">Instituto Técnico Superior  Los Menucos	</t>
  </si>
  <si>
    <t>Escuela Técnica  Nehuen Peuman</t>
  </si>
  <si>
    <t xml:space="preserve">Centro de Educación Técnica (C.E.T.) Nº 21 </t>
  </si>
  <si>
    <t xml:space="preserve">Centro de Educación Técnica (C.E.T.) Nº 22 </t>
  </si>
  <si>
    <t>Escuela Agraria Nº 64 Alto Valle Este</t>
  </si>
  <si>
    <t>Instituto Técnico Superior  Sierra Grande</t>
  </si>
  <si>
    <t xml:space="preserve">Instituto Técnico Superior  San Carlos de Bariloche </t>
  </si>
  <si>
    <t>Instituto Técnico Superior Nº 228 Tecnicatura Superior en Viticultura y Enología</t>
  </si>
  <si>
    <t>Instituto  Superior de Ciencias de la Salud y Gestión</t>
  </si>
  <si>
    <t>Instituto  Superior de Ciencias de la Salud y Gestión Anexo Bariloche</t>
  </si>
  <si>
    <t>Instituto  Superior de Ciencias de la Salud y Gestión Anexo Villa Regina</t>
  </si>
  <si>
    <t>Instituto  Superior de Ciencias de la Salud y Gestión Anexo Cinco Saltos</t>
  </si>
  <si>
    <t>Instituto  Superior de Ciencias de la Salud y Gestión Anexo San Antonio Oeste</t>
  </si>
  <si>
    <t>Instituto  Superior de Ciencias de la Salud y Gestión Anexo  Viedma</t>
  </si>
  <si>
    <t>Centro de Educación Técnica (C.E.T.) Nº 26 de Ingeniero Jacobacci</t>
  </si>
  <si>
    <t xml:space="preserve">Centro de Educación Técnica (C.E.T.) Nº 27 </t>
  </si>
  <si>
    <t xml:space="preserve">Centro de Educación Técnica (C.E.T.) Nº 28 </t>
  </si>
  <si>
    <t xml:space="preserve">Centro de Educación Técnica (C.E.T.) Nº 29 </t>
  </si>
  <si>
    <t xml:space="preserve">Instituto Técnico Superior  </t>
  </si>
  <si>
    <t xml:space="preserve">Centro de Educación Técnica (C.E.T.) Nº 32 </t>
  </si>
  <si>
    <t xml:space="preserve">Aula Taller Móvil (A.T.M.)  </t>
  </si>
  <si>
    <t>Aula Taller Móvil (A.T.M.) Nº 1 de Refrigeración y Climatización N° 50</t>
  </si>
  <si>
    <t>Aula Taller Móvil (A.T.M.) Nº 02 de  Gastronomía N° 86</t>
  </si>
  <si>
    <t>Aula Taller Móvil (A.T.M.) Nº 03 de Soldadura N° 105</t>
  </si>
  <si>
    <t>Aula Taller Móvil (A.T.M.) Nº 4 de Energías Renovables y Alternativas N° 70</t>
  </si>
  <si>
    <t>Aula Taller Móvil (A.T.M.) Nº 05 de Automotores N° 120</t>
  </si>
  <si>
    <t xml:space="preserve">Aula Taller Móvil (A.T.M.) Nº 06 </t>
  </si>
  <si>
    <t>Instituto Técnico Superior  Cipolletti</t>
  </si>
  <si>
    <t>Instituto de Formación No Universitario Nº A079 IFSSA</t>
  </si>
  <si>
    <t>Instituto de Formación No Universitario  IFSSA  Anexo</t>
  </si>
  <si>
    <t>Centro de Educación Técnica (C.E.T.) Nº 33 CET N° 33</t>
  </si>
  <si>
    <t xml:space="preserve">Centro de Educación Técnica (C.E.T.) Nº 34 </t>
  </si>
  <si>
    <t>Centro de Educación Técnica (C.E.T.) Nº 35 CET N° 35</t>
  </si>
  <si>
    <t>Centro de Capacitación Técnica  "Centro de Formación y Trabajo"</t>
  </si>
  <si>
    <t>Centro de Formación Integral  Centro Integral de Formación para la Industria de a Construcción -CIFIC</t>
  </si>
  <si>
    <t>Centro de Educación Técnica (C.E.T.) Nº GS-028 Centro de Educación Rural Pilca Viejo</t>
  </si>
  <si>
    <t>Centro de Formación Integral  centro integral de formación para la industria de la construcción (C.I.F.I.C) Viedma</t>
  </si>
  <si>
    <t>Escuela de Educación Técnica (E.E.T.) y Centro de Formación Profesional (C.F.P.) Nº 3.131 (EX 5131) Juana Azurduy</t>
  </si>
  <si>
    <t>Escuela de Educación Técnica (E.E.T.) y Centro de Formación Profesional (C.F.P.) Nº 3.122 General Martín Miguel de Güemes</t>
  </si>
  <si>
    <t>Escuela de Educación Técnica (E.E.T.) y Centro de Formación Profesional (C.F.P.) Nº 3.103 Eduviges Romano de Leal</t>
  </si>
  <si>
    <t>Escuela Nº 7066 Centro BSPA  N° 7066</t>
  </si>
  <si>
    <t>Escuela de Educación Técnica (E.E.T.) Nº 3.113 Francisco Tobar</t>
  </si>
  <si>
    <t>Instituto de Educación Superior (I.E.S.) Nº 6016 Conscripto Ricardo Armando Paz</t>
  </si>
  <si>
    <t>Escuela Nº 7091 B.s.p.a. Nº 7091</t>
  </si>
  <si>
    <t xml:space="preserve">Escuela de Educación Técnica (E.E.T.) y Centro de Formación Profesional (C.F.P.) Nº 3.132 </t>
  </si>
  <si>
    <t>Escuela de Educación Técnica (E.E.T.) Nº 3.138 (Ex 5138) Alberto Einstein</t>
  </si>
  <si>
    <t>Escuela de Educación Técnica (E.E.T.) y Centro de Formación Profesional (C.F.P.) Nº 3.117 Maestro Daniel Oscar Reyes</t>
  </si>
  <si>
    <t>Escuela de Educación Técnica (E.E.T.) Nº 3.136 Vespucio</t>
  </si>
  <si>
    <t>Instituto de Educación Superior de Formación Docente Nº 6028 Anexo Campo Quijano del Instituto Superior de Formación Docente N° 6028</t>
  </si>
  <si>
    <t>Escuela de Educación Técnica (E.E.T.) y Centro de Formación Profesional (C.F.P.) Nº 3.156 Dr. Luis Federico Leloir</t>
  </si>
  <si>
    <t>Instituto de Educación Superior de Formación Docente Rural Nº 6014 El Tala</t>
  </si>
  <si>
    <t>Instituto de Educación Superior de Formación Docente Nº 6025 de Rosario de la Frontera</t>
  </si>
  <si>
    <t>Escuela de Educación Técnica (E.E.T.) Nº 3.135 Gral. José de San Martín</t>
  </si>
  <si>
    <t>Instituto de Educación Superior (I.E.S.) Nº 6045 Gral.M.M. de Guemes</t>
  </si>
  <si>
    <t>Escuela de Educación Técnica (E.E.T.) y Centro de Formación Profesional (C.F.P.) Nº 3.100 (EX 5100) República de la India</t>
  </si>
  <si>
    <t>Instituto de Educación Superior de Formación Docente Nº 6010 Localidad Colonia Santa Rosa</t>
  </si>
  <si>
    <t>Escuela de Educación Técnica (E.E.T.) Nº 3.144  Capitán Marcelo Pedro Lotufo</t>
  </si>
  <si>
    <t>Escuela de Educación Técnica (E.E.T.) y Centro de Formación Profesional (C.F.P.) Nº 3.108 General Rudecindo Alvarado</t>
  </si>
  <si>
    <t>Escuela de Educación Técnica (E.E.T.) y Centro de Formación Profesional (C.F.P.) Nº 3.109 (Ex - 5109) O.E.A.</t>
  </si>
  <si>
    <t xml:space="preserve">Escuela de Educación Técnica (E.E.T.) y Centro de Formación Profesional (C.F.P.) Nº 3.118  </t>
  </si>
  <si>
    <t xml:space="preserve">Escuela de Educación Técnica (E.E.T.) y Centro de Formación Profesional (C.F.P.) Nº 3155 </t>
  </si>
  <si>
    <t>Escuela de Educación Técnica (E.E.T.) Nº 3155 (Ex 5043) Anexo</t>
  </si>
  <si>
    <t>Escuela de Educación Técnica (E.E.T.) y Centro de Formación Profesional (C.F.P.) Nº 3.124  Crucero A.R.A. General Belgrano</t>
  </si>
  <si>
    <t>Escuela de Educación Especial (E.E.E.) Nº 7041 Dr. Mariano Rafael Castex</t>
  </si>
  <si>
    <t>Instituto de Educación Superior (I.E.S.) Nº 6012 Instituto de Educación Superior N° 6012</t>
  </si>
  <si>
    <t>Instituto de Educación Superior del Profesorado (I.S.P.) Nº 6005 Instituto Superior del Profesorado de Salta N° 6005</t>
  </si>
  <si>
    <t>Escuela Nº 5052  Colegio SECUNDARIO JUAN MANUEL de ROSAS</t>
  </si>
  <si>
    <t>Instituto de Educación Superior del Profesorado (I.S.P.) Nº 6007 De Lenguas Vivas</t>
  </si>
  <si>
    <t>Instituto de Educación Superior (I.E.S.) Nº 8100 San José</t>
  </si>
  <si>
    <t>Escuela de Educación Técnica (E.E.T.) y Centro de Formación Profesional (C.F.P.) Nº 3.105 (EX 5105) Escuela Villa Primavera</t>
  </si>
  <si>
    <t>Escuela Nº 5081 Colegio Secundario Dr Raul Ricardo Alfonsin</t>
  </si>
  <si>
    <t>Escuela de Educación Técnica (E.E.T.) y Centro de Formación Profesional (C.F.P.) Nº 3.142 Mons. Diego Gutiérrez Pedraza</t>
  </si>
  <si>
    <t xml:space="preserve">Escuela de Educación Técnica (E.E.T.) y Centro de Formación Profesional (C.F.P.) Nº 3.111 </t>
  </si>
  <si>
    <t>Instituto de Educación Superior (I.E.S.) Nº 6015 INSITITUTO DE EDUCACION SUPERIOR N° 6015</t>
  </si>
  <si>
    <t>Escuela de Educación Técnica (E.E.T.) y Centro de Formación Profesional (C.F.P.) Nº 3.123  General Enrique Mosconi</t>
  </si>
  <si>
    <t xml:space="preserve">Escuela de Educación Técnica (E.E.T.) Nº 3.126 </t>
  </si>
  <si>
    <t xml:space="preserve">Escuela de Educación Técnica (E.E.T.) y Centro de Formación Profesional (C.F.P.) Nº 3.115 (Ex - 5115) </t>
  </si>
  <si>
    <t>Instituto de Educación Superior de Formación Docente Rural Nº 6027 América Latina</t>
  </si>
  <si>
    <t>Instituto de Educación Superior (I.E.S.) Nº 6023 Dr. Alfredo Loutaif</t>
  </si>
  <si>
    <t xml:space="preserve">Escuela de Educación Técnica (E.E.T.) y Centro de Formación Profesional (C.F.P.) Nº 3.110 </t>
  </si>
  <si>
    <t xml:space="preserve">Instituto de Educación Superior (I.E.S.) Nº 8034 Cruz Roja Argentina -Filial Salta	</t>
  </si>
  <si>
    <t>Escuela Nº 5023 Colegio Secundario Nº 5023</t>
  </si>
  <si>
    <t xml:space="preserve">Escuela de Educación Técnica (E.E.T.) y Centro de Formación Profesional (C.F.P.) Nº 3.107 Juana Azurduy de Padilla </t>
  </si>
  <si>
    <t>Escuela de Educación Técnica (E.E.T.) y Centro de Formación Profesional (C.F.P.) Nº 3.101 Dr. Joaquín Castellanos</t>
  </si>
  <si>
    <t>Instituto de Educación Superior del Profesorado (I.S.P.) Nº 6013 Profesor Roberto Cardozo</t>
  </si>
  <si>
    <t>Escuela de Educación Técnica (E.E.T.) Nº 3.119 Presidente Juan Domingo Perón</t>
  </si>
  <si>
    <t>Escuela de Educación Técnica (E.E.T.) y Centro de Formación Profesional (C.F.P.) Nº 3.157 Escuela de Educación Técnica N° 3157</t>
  </si>
  <si>
    <t>Instituto de Educación Superior del Profesorado (I.S.P.) Nº 6011 Profesorado para la Enseñanza Primaria con Orientación Regional</t>
  </si>
  <si>
    <t>Escuela de Educación Técnica (E.E.T.) Nº 8102 SAN JOSE OBRERO</t>
  </si>
  <si>
    <t xml:space="preserve">Centro de Formación Profesional (C.F.P.) Nº 3.164 (EX- 7132) </t>
  </si>
  <si>
    <t>Escuela de Educación Técnica (E.E.T.) y Centro de Formación Profesional (C.F.P.) Nº 3.159 Dr. Darío Felipe Arias</t>
  </si>
  <si>
    <t>Escuela de Educación Técnica (E.E.T.) y Centro de Formación Profesional (C.F.P.) Nº 3.127 Justo Pastos Santa Cruz</t>
  </si>
  <si>
    <t xml:space="preserve">Escuela de Educación Técnica (E.E.T.) y Centro de Formación Profesional (C.F.P.) Nº 3.128 </t>
  </si>
  <si>
    <t xml:space="preserve">Escuela de Educación Técnica (E.E.T.) y Centro de Formación Profesional (C.F.P.) Nº 3.143 </t>
  </si>
  <si>
    <t xml:space="preserve">Escuela de Educación Técnica (E.E.T.) y Centro de Formación Profesional (C.F.P.) Nº 3.120 (Ex- 5120)  Aguaray	</t>
  </si>
  <si>
    <t>Escuela de Educación Técnica (E.E.T.) y Centro de Formación Profesional (C.F.P.) Nº 3.114 Thomas Alva Edison</t>
  </si>
  <si>
    <t>Escuela de Educación Técnica (E.E.T.) Nº 3114 Thomas Alva Edison</t>
  </si>
  <si>
    <t>Escuela de Educación Técnica (E.E.T.) y Centro de Formación Profesional (C.F.P.) Nº 3.137 Martina Silva de Gurruchaga</t>
  </si>
  <si>
    <t>Instituto de Educación Superior (I.E.S.) Nº 6017 Profesor Amadeo Rodolfo Sirolli</t>
  </si>
  <si>
    <t>Instituto de Educación Superior (I.E.S.) Nº 6017 Prof Amadeo Rodolfo Sirollo-Anexo</t>
  </si>
  <si>
    <t>Escuela de Educación Técnica (E.E.T.) y Centro de Formación Profesional (C.F.P.) Nº 3.140 "Dr. Francisco de Gurruchaga"</t>
  </si>
  <si>
    <t>Escuela de Educación Técnica (E.E.T.) y Centro de Formación Profesional (C.F.P.) Nº 3.139 General Martín Miguel de Güemes</t>
  </si>
  <si>
    <t xml:space="preserve">Instituto de Educación Superior de Formación Docente Nº 6004 Instituto Superior del Profesorado de Arte	</t>
  </si>
  <si>
    <t>Escuela Agrotécnica Nº 3.158 Soberanía Nacional</t>
  </si>
  <si>
    <t>Escuela de Educación Técnica (E.E.T.) y Centro de Formación Profesional (C.F.P.) Nº 3.112 San Ignacio de Loyola</t>
  </si>
  <si>
    <t>Instituto de Educación Superior (I.E.S.) Nº 6026 Profesorado para la Enseñanza Primaria con modalidades</t>
  </si>
  <si>
    <t>Escuela Nº 7070 BACHILLERATO SALTEÑO PARA ADULTOS</t>
  </si>
  <si>
    <t>Instituto de Educación Superior (I.E.S.) Nº 6032 Provincial de Música y Danzas Tradicionales Argentinas</t>
  </si>
  <si>
    <t xml:space="preserve">Escuela de Educación Técnica (E.E.T.) y Centro de Formación Profesional (C.F.P.) Nº 3.116  </t>
  </si>
  <si>
    <t xml:space="preserve">Escuela Agrotécnica Nº 3.160 </t>
  </si>
  <si>
    <t>Escuela Agrotécnica Nº 3.160 Anexo Paraje Santa Rosa</t>
  </si>
  <si>
    <t>Escuela Agrotécnica Nº 3.150 Pacto de los Cerrillos</t>
  </si>
  <si>
    <t>Escuela de Educación Técnica (E.E.T.) Nº 3.129 E.M.E.T.A. I</t>
  </si>
  <si>
    <t>Escuela de Educación Técnica (E.E.T.) y Centro de Formación Profesional (C.F.P.) Nº 3.104 Lanza Colombres</t>
  </si>
  <si>
    <t xml:space="preserve">Escuela de Educación Técnica (E.E.T.) y Centro de Formación Profesional (C.F.P.) Nº 3.134  </t>
  </si>
  <si>
    <t>Instituto de Educación Superior de Formación Docente Rural Nº 6018 Localidad Hipólito Yrigoyen</t>
  </si>
  <si>
    <t>Escuela de Educación Técnica (E.E.T.) y Centro de Formación Profesional (C.F.P.) Nº 3.133 Profesor Rosmiro Bazán</t>
  </si>
  <si>
    <t>Escuela de Educación Técnica (E.E.T.) y Centro de Formación Profesional (C.F.P.) Nº 3.130  E.M.E.T.A. II</t>
  </si>
  <si>
    <t xml:space="preserve">Escuela de Educación Técnica (E.E.T.) y Centro de Formación Profesional (C.F.P.) Nº 3.121 </t>
  </si>
  <si>
    <t xml:space="preserve">Escuela de Educación Técnica (E.E.T.) y Centro de Formación Profesional (C.F.P.) Nº 3.125  </t>
  </si>
  <si>
    <t>Escuela de Educación Técnica (E.E.T.) y Centro de Formación Profesional (C.F.P.) Nº 3.102 ING. NIKOLA TESLA</t>
  </si>
  <si>
    <t>Escuela Nº 5003 Colegio SECUNDARIO JOSE MANUEL ESTRADA</t>
  </si>
  <si>
    <t xml:space="preserve">Escuela de Educación Técnica (E.E.T.) y Centro de Formación Profesional (C.F.P.) Nº 3.141 </t>
  </si>
  <si>
    <t>Escuela de Educación Técnica (E.E.T.) y Centro de Formación Profesional (C.F.P.) Nº 3.106 Ingeniero Ricardo Fontaine Maury</t>
  </si>
  <si>
    <t>Escuela de Educación Especial (E.E.E.) Nº 7127 Prof. Nora Raquel Godoy</t>
  </si>
  <si>
    <t>Escuela Provincial de Bellas Artes Nº 6002 Tomás Cabrera</t>
  </si>
  <si>
    <t>Instituto de Educación Superior (I.E.S.) Nº 6030 El Milagro - Anta</t>
  </si>
  <si>
    <t>Instituto de Educación Superior (I.E.S.) Nº 6031 Localidad Pichanal -  Orán</t>
  </si>
  <si>
    <t xml:space="preserve">Escuela de Educación Especial (E.E.E.) Nº 7037 Orientación Laboral Hospital Señor del Milagro	</t>
  </si>
  <si>
    <t xml:space="preserve">Escuela Agrotécnica Nº 3.151 De Payogasta	</t>
  </si>
  <si>
    <t xml:space="preserve">Escuela de Educación Técnica (E.E.T.) Nº 3.153  </t>
  </si>
  <si>
    <t xml:space="preserve">Escuela Agrotécnica Nº 3152 "Juan Angel Strella"	</t>
  </si>
  <si>
    <t>Escuela Agrotécnica Nº 3.154 Roberto Romero</t>
  </si>
  <si>
    <t xml:space="preserve">Centro de Formación Profesional (C.F.P.) Nº 3165 </t>
  </si>
  <si>
    <t>Instituto de Educación Superior (I.E.S.) Nº 7056 Ramon Carrillo</t>
  </si>
  <si>
    <t>Instituto de Educación Superior (I.E.S.) Nº 8165 De Formación y Capacitación Doctor Ramón Carrillo</t>
  </si>
  <si>
    <t>Instituto de Educación Superior (I.E.S.) Nº 8165 De Formación y Capacitación Doctor Ramón Carrillo  Anexo Tartagal</t>
  </si>
  <si>
    <t>Instituto de Educación Superior (I.E.S.) Nº 8165 De Formación y Capacitación Doctor Ramón Carrillo  Anexo Rosario de Lerma</t>
  </si>
  <si>
    <t>Instituto de Educación Superior (I.E.S.) Nº 8165 De Formación y Capacitación Doctor Ramón Carrillo  Anexo Orán</t>
  </si>
  <si>
    <t>Instituto de Educación Superior (I.E.S.) Nº 8165 De Formación y Capacitación Doctor Ramón Carrillo  Anexo Gral. Guemes</t>
  </si>
  <si>
    <t>Instituto de Educación Superior (I.E.S.)  De Formación y Capacitación Doctor Ramón Carrillo Anexo Joaquin V Gonzalez</t>
  </si>
  <si>
    <t>Instituto de Educación Superior (I.E.S.) Nº 8165 De Formación y Capacitación Doctor Ramón Carrillo Anexo El Carril</t>
  </si>
  <si>
    <t>Instituto de Educación Superior (I.E.S.) Nº 8165 De Formación y Capacitación Doctor Ramón Carrillo  Anexo Rosario de la Frontera</t>
  </si>
  <si>
    <t>Centro de Formación Profesional (C.F.P.) Nº 3.163 La Caldera</t>
  </si>
  <si>
    <t>Centro de Capacitación Laboral (Ce.C.La.) Nº 7138 La Viña</t>
  </si>
  <si>
    <t>Centro de Capacitación Laboral (Ce.C.La.) Nº 7138 Anexo Coronel Moldes</t>
  </si>
  <si>
    <t>Centro de Capacitación Laboral (Ce.C.La.) Nº 7139 General Martín Miguel de Güemes</t>
  </si>
  <si>
    <t xml:space="preserve">Centro de Capacitación Laboral (Ce.C.La.) Nº 7136 </t>
  </si>
  <si>
    <t>Instituto de Educación Superior de Formación Docente Nº 6006 Profesorado de Jardin de Infantes y Educacion Especial</t>
  </si>
  <si>
    <t xml:space="preserve">Centro de Educación Técnica (C.E.T.) Nº 7129 </t>
  </si>
  <si>
    <t>Escuela Nº 8178 EFA Nº 8178 Padre Ernesto Martearena</t>
  </si>
  <si>
    <t>Escuela Nº 5149 Colegio Secundario Gesta Guemesiana</t>
  </si>
  <si>
    <t xml:space="preserve">Escuela de Educación Técnica (E.E.T.) y Centro de Formación Profesional (C.F.P.) Nº 3.145  </t>
  </si>
  <si>
    <t>Escuela de Educación Técnica (E.E.T.) y Centro de Formación Profesional (C.F.P.) Nº 3.146 La Puntana</t>
  </si>
  <si>
    <t>Escuela Nº 7157 B.S.P.A N° 7157</t>
  </si>
  <si>
    <t>Instituto de Educación Superior de Formación Docente Nº 6044 Escuela de Cadetes Alcaide Jose Luis Herrera</t>
  </si>
  <si>
    <t>Escuela de Educación Técnica (E.E.T.) y Centro de Formación Profesional (C.F.P.) Nº 3.147 Escuela de Educación Técnica N° 3147</t>
  </si>
  <si>
    <t xml:space="preserve">Centro de Formación Profesional (C.F.P.) Nº 7151 </t>
  </si>
  <si>
    <t xml:space="preserve">Unidad de Formación, Investigación y Desarrollo Tecnológico (U.FIDeT) Nº 6036  Salta	</t>
  </si>
  <si>
    <t>Unidad de Formación, Investigación y Desarrollo Tecnológico (U.FIDeT) Nº 6036  - Anexo San Ramón de la Nueva Orán</t>
  </si>
  <si>
    <t>Instituto Politécnico Modelo Nº 6035 General Enrique Mosconi</t>
  </si>
  <si>
    <t xml:space="preserve">Centro de Formación Profesional (C.F.P.) Nº 3.166  </t>
  </si>
  <si>
    <t>Centro de Capacitación Laboral (Ce.C.La.) Nº 7135 Christofredo Jakob</t>
  </si>
  <si>
    <t>Instituto de Educación Superior (I.E.S.) Nº 6037 Sede Dinámica - Coronel Moldes</t>
  </si>
  <si>
    <t xml:space="preserve">Instituto de Educación Superior (I.E.S.) Nº 6037-04 </t>
  </si>
  <si>
    <t xml:space="preserve">Instituto de Educación Superior (I.E.S.) Nº 6037-05 Sede Dinámica - Guachipas </t>
  </si>
  <si>
    <t>Escuela Nº 7164 Centro Educativo en Egb y Polimodal en Entornos de Trabajo N°7164</t>
  </si>
  <si>
    <t>Instituto de Educación Superior (I.E.S.) Nº 6001 General Manuel Belgrano</t>
  </si>
  <si>
    <t>Instituto de Educación Superior (I.E.S.) Nº 6009 Instituto de Educación SUperior</t>
  </si>
  <si>
    <t>Instituto de Educación Superior (I.E.S.) Nº 6021 Juan Carlos Dávalos</t>
  </si>
  <si>
    <t xml:space="preserve">Instituto de Educación Superior (I.E.S.) Nº 6034 </t>
  </si>
  <si>
    <t xml:space="preserve">Instituto de Educación Superior (I.E.S.) Nº 6019 </t>
  </si>
  <si>
    <t>Centro de Capacitación Laboral (Ce.C.La.) Nº 7134 Las Rosas</t>
  </si>
  <si>
    <t>Instituto de Educación Superior (I.E.S.) Nº 6038 En Viticultura y Enología</t>
  </si>
  <si>
    <t>Escuela de Educación Técnica (E.E.T.) y Centro de Formación Profesional (C.F.P.) Nº  3.148 (Ex- 5172) Ing. Otto Krause</t>
  </si>
  <si>
    <t>Centro de Formación Profesional (C.F.P.) Nº 7142 Talleres Artísticos Jaime Dávalos</t>
  </si>
  <si>
    <t>Centro de Formación Profesional (C.F.P.) Nº 7144 Talleres Artisticos Jaime Davalos</t>
  </si>
  <si>
    <t>Escuela Nº 7147 Talleres artísticos Jaime Dávalos</t>
  </si>
  <si>
    <t>Centro de Formación Profesional (C.F.P.) Nº 7148 Talleres Artisticos Jaime Davalos</t>
  </si>
  <si>
    <t>Instituto de Educación Superior (I.E.S.) Nº 8207 INSTITUTO SUPERIOR DEL MILAGRO</t>
  </si>
  <si>
    <t>Instituto de Educación Superior (I.E.S.) Nº 8209 Escuela Internacional de Hotelería y Turismo Vatel Salta</t>
  </si>
  <si>
    <t>Escuela de Educación Técnica (E.E.T.) y Centro de Formación Profesional (C.F.P.) Nº 3.149 Dr. Julio Ignacio Mera Figueroa</t>
  </si>
  <si>
    <t>Escuela Provincial de Bellas Artes Nº 6002- 03 Tomás Cabrera - Anexo Cafayate</t>
  </si>
  <si>
    <t xml:space="preserve">Centro de Capacitación Laboral (Ce.C.La.) Nº 7137 </t>
  </si>
  <si>
    <t>Escuela de Educación Técnica (E.E.T.) y Centro de Formación Profesional (C.F.P.) Nº 3.161 Localidad Chicoana</t>
  </si>
  <si>
    <t>Escuela Nº 7174 B.s.p.a. Nº 7174 - Santa Victoria Este</t>
  </si>
  <si>
    <t>Instituto de Educación Superior (I.E.S.) Nº 6040 Localidad Vaqueros</t>
  </si>
  <si>
    <t>Instituto de Educación Superior (I.E.S.) Nº 6039 Localidad Aguaray</t>
  </si>
  <si>
    <t>Instituto de Educación Superior (I.E.S.) Nº 6041 Martín Jauretche</t>
  </si>
  <si>
    <t xml:space="preserve">Centro de Formación Profesional (C.F.P.) Nº 7140 </t>
  </si>
  <si>
    <t xml:space="preserve">Escuela de Educación Técnica (E.E.T.) Nº 3.167 </t>
  </si>
  <si>
    <t xml:space="preserve">Escuela de Educación Técnica (E.E.T.) Nº 3.168 </t>
  </si>
  <si>
    <t>Escuela de Educación Técnica (E.E.T.) Nº 3168 S/N</t>
  </si>
  <si>
    <t xml:space="preserve">Centro de Capacitación Técnica Nº 7120 </t>
  </si>
  <si>
    <t>Instituto de Educación Superior (I.E.S.) Nº 6042  Técnica - Localidad Urundel</t>
  </si>
  <si>
    <t xml:space="preserve">Centro de Formación Profesional (C.F.P.) Nº 8213 Institutito de Manualidades Manuela Martinez de Cangas y Tineo </t>
  </si>
  <si>
    <t>Instituto de Educación Superior (I.E.S.) Nº 8212 Instituto para el desarrollo humano Nª 8212Padre Ernesto Martearena</t>
  </si>
  <si>
    <t>Escuela Nº 7206 B.s.p.a. Nº 7206 Bachillerato Salteño Para Adultos</t>
  </si>
  <si>
    <t>Centro de Capacitación Laboral (Ce.C.La.) Nº 7214 El Puesto</t>
  </si>
  <si>
    <t>Instituto de Educación Superior (I.E.S.) Nº 6043 Jorge Luis Borges</t>
  </si>
  <si>
    <t xml:space="preserve">Instituto de Educación Superior (I.E.S.) Nº 6047 </t>
  </si>
  <si>
    <t xml:space="preserve">Instituto de Educación Superior (I.E.S.) Nº 6046 </t>
  </si>
  <si>
    <t xml:space="preserve">Instituto de Educación Superior (I.E.S.) Nº 6048 </t>
  </si>
  <si>
    <t xml:space="preserve">Escuela de Educación Técnica (E.E.T.) y Centro de Formación Profesional (C.F.P.) Nº 3.169 Galileo Galilei	</t>
  </si>
  <si>
    <t xml:space="preserve">Instituto de Educación Superior (I.E.S.) Nº 6051 </t>
  </si>
  <si>
    <t xml:space="preserve">Centro de Formación Profesional (C.F.P.) Nº 7127 </t>
  </si>
  <si>
    <t xml:space="preserve">Instituto de Educación Superior (I.E.S.) Nº 6049 </t>
  </si>
  <si>
    <t xml:space="preserve">Instituto de Educación Superior (I.E.S.) Nº 6050 </t>
  </si>
  <si>
    <t>Escuela de Educación Técnica (E.E.T.) Nº 3170 San Martín de Porres</t>
  </si>
  <si>
    <t>Instituto de Educación Superior (I.E.S.) Nº 6052 en Gestión Agropecuaria con Orientación en Producción Animal</t>
  </si>
  <si>
    <t>Escuela de Educación Técnica (E.E.T.) Nº 3173 Pte. Dr. Néstor Carlos Kirchner</t>
  </si>
  <si>
    <t>Instituto de Educación Superior (I.E.S.) Nº 6053 Abuelas de Plaza de Mayo</t>
  </si>
  <si>
    <t>Centro de Formación Profesional (C.F.P.) Nº 3172 Sede para Aula Taller Móvil</t>
  </si>
  <si>
    <t>Centro de Formación Profesional (C.F.P.) Nº 3172 Anexo Aula Taller Móvil I N° 17 Instalaciones Domiciliarias</t>
  </si>
  <si>
    <t>Centro de Formación Profesional (C.F.P.) Nº 3172 Anexo Aula Taller Móvil N° 43 Informática Redes y Reparación de PC</t>
  </si>
  <si>
    <t>Centro de Formación Profesional (C.F.P.) Nº 3172 Anexo Aula Taller Móvil N° 52 Refrigeración y Climatización</t>
  </si>
  <si>
    <t>Centro de Formación Profesional (C.F.P.) Nº 3172 Aula Taller Móvil N° 112 Soldadura</t>
  </si>
  <si>
    <t>Centro de Formación Profesional (C.F.P.) Nº 3172 Aula Taller Móvil N°98 - Reparación de Autos y Motos</t>
  </si>
  <si>
    <t>Centro de Formación Profesional (C.F.P.) Nº 3172 Aula Taller Móvil 6</t>
  </si>
  <si>
    <t>Centro de Formación Profesional (C.F.P.) Nº 3172 Aula Taller Móvil 7</t>
  </si>
  <si>
    <t>Centro de Formación Profesional (C.F.P.) Nº 7034 De Jóvenes y Adultos - Córdoba</t>
  </si>
  <si>
    <t>Centro de Formación Profesional (C.F.P.) Nº 7035 Santa María Eufrasia Pelletier</t>
  </si>
  <si>
    <t>Escuela Nº 7036 De Jóvenes y Adultos Presidente José Evaristo Uriburu</t>
  </si>
  <si>
    <t>Instituto de Educación Superior (I.E.S.) Nº 8222 IES Andrés Bello</t>
  </si>
  <si>
    <t>Centro de Formación Profesional (C.F.P.) Nº 3175 San Pablo VI</t>
  </si>
  <si>
    <t>Centro de Formación Profesional (C.F.P.) Nº 3174 Salesiano"San Jose"</t>
  </si>
  <si>
    <t>Instituto de Educación Superior (I.E.S.) Nº 8232 Instituto Superior de Educación Profesional Nª 8232</t>
  </si>
  <si>
    <t>Centro de Formación Profesional (C.F.P.) Nº 8233 FUCO</t>
  </si>
  <si>
    <t>Instituto de Educación Superior (I.E.S.) Nº 8235 Instituto Salteño de Intercambio Cultural Argentino Norteamericano- ISICANA</t>
  </si>
  <si>
    <t>Instituto Superior  Sarmiento - Estudios Superiores</t>
  </si>
  <si>
    <t>Escuela Provincial de Educación Técnica (E.P.E.T.) Nº 6 La Bebida</t>
  </si>
  <si>
    <t>Colegio Privado  Nuestra Señora del Rosario de Andacollo</t>
  </si>
  <si>
    <t>Escuela Agrotécnica  Cornelio Saavedra</t>
  </si>
  <si>
    <t>Instituto Superior  Villa Fertil</t>
  </si>
  <si>
    <t xml:space="preserve">Escuela Agrotécnica  Sarmiento	</t>
  </si>
  <si>
    <t>Escuela Normal Superior Nº 1 Fuerza Aérea Argentina</t>
  </si>
  <si>
    <t>Escuela Técnica de Formación Profesional Nº 362 Escuela Agrotecnica Prof. Ana Perez Ciani</t>
  </si>
  <si>
    <t>Escuela de Educación Técnica (E.E.T.) Nº 54 Jesús de la Buena Esperanza</t>
  </si>
  <si>
    <t>Instituto de Educación Superior (I.E.S.)  Cervantes</t>
  </si>
  <si>
    <t>Escuela Provincial de Educación Técnica (E.P.E.T.) Nº 2 E.P.E.T N°2</t>
  </si>
  <si>
    <t>Escuela Provincial de Educación Técnica (E.P.E.T.) Nº 1 Ingeniero Rogelio Boero</t>
  </si>
  <si>
    <t>Escuela de Educación Agropecuaria  De Fruticultura y Enología de San Juan</t>
  </si>
  <si>
    <t>Escuela Provincial de Educación Técnica (E.P.E.T.) Nº 9 Dr. René Favaloro</t>
  </si>
  <si>
    <t xml:space="preserve">Centro Educativo de Nivel Terciario (C.E.N.T.) Nº 18 </t>
  </si>
  <si>
    <t>Escuela de Educación Técnica (E.E.T.) Nº 571 General Manuel Savio</t>
  </si>
  <si>
    <t>Escuela Provincial de Educación Técnica (E.P.E.T.) Nº 03 Rawson</t>
  </si>
  <si>
    <t>Escuela Provincial de Educación Técnica (E.P.E.T.) Nº 01 Albardon</t>
  </si>
  <si>
    <t>Escuela Normal Superior Nº 84 General Manuel Belgrano</t>
  </si>
  <si>
    <t>Escuela Provincial de Educación Técnica (E.P.E.T.) Nº 01 Caucete</t>
  </si>
  <si>
    <t>Instituto Superior  San Isidro - Jachál</t>
  </si>
  <si>
    <t>Escuela Agroindustrial  Mons. Dr. Juan A. Videla Cuello</t>
  </si>
  <si>
    <t>Colegio Parroquial  San Juan Bosco</t>
  </si>
  <si>
    <t>Escuela Provincial de Educación Técnica (E.P.E.T.) Nº 1 EPET Nº1 de Jáchal</t>
  </si>
  <si>
    <t>Escuela Agrotécnica  Dr. Manuel Belgrano</t>
  </si>
  <si>
    <t>Escuela Agrotécnica  Los Pioneros</t>
  </si>
  <si>
    <t>Colegio Parroquial  San José</t>
  </si>
  <si>
    <t>Instituto Superior  de Bibliotecologia Dr. Mariano Moreno</t>
  </si>
  <si>
    <t>Escuela Agrotécnica  Ejército Argentino</t>
  </si>
  <si>
    <t>Escuela Agrotécnica  Gonzalo Alberto Doblas</t>
  </si>
  <si>
    <t>Escuela Agroindustrial Nº 641 25 de Mayo</t>
  </si>
  <si>
    <t>Escuela de Educación Técnica (E.E.T.)  Técnica Obrero Argentino</t>
  </si>
  <si>
    <t>Instituto Superior Técnico Profesional  Enologia e Industrias Frutihortícolas</t>
  </si>
  <si>
    <t>Escuela Técnica de Capacitación Laboral (E.T.C.L.)  Dr. Carlos María Biedma</t>
  </si>
  <si>
    <t>Escuela Técnica de Capacitación Laboral (E.T.C.L.) Nº 536 Gregoria Matorral de San Martín</t>
  </si>
  <si>
    <t>Escuela Técnica de Capacitación Laboral (E.T.C.L.)  Gregoria Matorra de San Martín Anexo Pampa Vieja</t>
  </si>
  <si>
    <t>Escuela Técnica de Capacitación Laboral (E.T.C.L.)  Gregoria Matorra de San Martín Anexo Nocturno</t>
  </si>
  <si>
    <t>Escuela Técnica de Capacitación Laboral (E.T.C.L.)  Arturo Marasso</t>
  </si>
  <si>
    <t>Escuela Técnica de Capacitación Laboral (E.T.C.L.)  Arturo Marasso - Anexo Huaco</t>
  </si>
  <si>
    <t>Escuela Técnica de Formación Profesional  Arturo Marasso - Anexo Bella Vista</t>
  </si>
  <si>
    <t>Escuela Técnica de Capacitación Laboral (E.T.C.L.) Nº 510 Domingo Matheu</t>
  </si>
  <si>
    <t>Escuela Técnica de Capacitación Laboral (E.T.C.L.) Nº 511 Domingo Matheu - Anexo</t>
  </si>
  <si>
    <t>Escuela Técnica de Capacitación Laboral (E.T.C.L.) Nº 25 Hellen Keller</t>
  </si>
  <si>
    <t>Escuela Técnica de Capacitación Laboral (E.T.C.L.) Nº 25 Hellen Keller - Anexo</t>
  </si>
  <si>
    <t>Escuela Técnica de Capacitación Laboral (E.T.C.L.)  Monseñor Leonardo Gallardo</t>
  </si>
  <si>
    <t>Escuela Técnica de Capacitación Laboral (E.T.C.L.) Nº 439 Miguel Antonio León</t>
  </si>
  <si>
    <t>Escuela Técnica de Capacitación Laboral (E.T.C.L.) Nº 934 Sagrada Familia</t>
  </si>
  <si>
    <t>Escuela Técnica de Capacitación Laboral (E.T.C.L.)  Dean Abel Balmaceda</t>
  </si>
  <si>
    <t>Escuela Técnica de Capacitación Laboral (E.T.C.L.) Nº 493 Sabino Pignatari</t>
  </si>
  <si>
    <t>Escuela Técnica de Capacitación Laboral (E.T.C.L.) Nº 433 José Rudecindo Rojo</t>
  </si>
  <si>
    <t>Escuela Técnica de Capacitación Laboral (E.T.C.L.) Nº 483 Augusto Belín Sarmiento</t>
  </si>
  <si>
    <t>Escuela Técnica de Capacitación Laboral (E.T.C.L.) Nº 22 Unidad Educativa</t>
  </si>
  <si>
    <t>Escuela Técnica de Capacitación Laboral (E.T.C.L.)  Anexo de la Unidad Educativa N° 22</t>
  </si>
  <si>
    <t>Escuela Técnica de Formación Profesional Nº 583 Pablo A. Pizzurno</t>
  </si>
  <si>
    <t>Escuela Técnica de Formación Profesional Nº 583 Pablo A. Pizzurno - Anexo</t>
  </si>
  <si>
    <t>Escuela Técnica de Capacitación Laboral (E.T.C.L.) Nº 556 Capitán Pedro Pablo de Quiroga</t>
  </si>
  <si>
    <t>Escuela Técnica de Capacitación Laboral (E.T.C.L.) Nº 414 Capitán Pedro Pablo de Quiroga</t>
  </si>
  <si>
    <t>Escuela Técnica de Capacitación Laboral (E.T.C.L.) Nº 610 Ejército Argentino</t>
  </si>
  <si>
    <t>Escuela Técnica de Capacitación Laboral (E.T.C.L.) Nº 614 Ejército Argentino - Anexo</t>
  </si>
  <si>
    <t>Escuela Técnica de Capacitación Laboral (E.T.C.L.) Nº 917 Obreros del Porvenir</t>
  </si>
  <si>
    <t xml:space="preserve">Escuela Técnica de Capacitación Laboral (E.T.C.L.)  JUAN JOSE PASO </t>
  </si>
  <si>
    <t>Escuela Técnica de Capacitación Laboral (E.T.C.L.)  Juan José Paso - Anexo</t>
  </si>
  <si>
    <t xml:space="preserve">Escuela Técnica de Capacitación Laboral (E.T.C.L.) Nº 27 </t>
  </si>
  <si>
    <t>Escuela Técnica de Capacitación Laboral (E.T.C.L.)  Juan Pablo Echagüe</t>
  </si>
  <si>
    <t>Escuela Técnica de Capacitación Laboral (E.T.C.L.)  Jerónimo Luis de Cabrera</t>
  </si>
  <si>
    <t xml:space="preserve">Escuela Técnica de Formación Profesional Nº Intendente Joaquín U Intendente Joaquín Uñac	</t>
  </si>
  <si>
    <t>Escuela Técnica de Capacitación Laboral (E.T.C.L.) Nº 1 Unidad Educativa Pedro Echagüe</t>
  </si>
  <si>
    <t>Escuela Técnica de Capacitación Laboral (E.T.C.L.) Nº 24 Agustín Delgado</t>
  </si>
  <si>
    <t>Escuela Técnica de Capacitación Laboral (E.T.C.L.) Nº 24 Anexo Agustín Delgado</t>
  </si>
  <si>
    <t>Escuela Técnica de Capacitación Laboral (E.T.C.L.)  Remedios Escalada de San Martín</t>
  </si>
  <si>
    <t>Escuela Técnica de Capacitación Laboral (E.T.C.L.)  Luis Jofré</t>
  </si>
  <si>
    <t>Escuela Técnica de Capacitación Laboral (E.T.C.L.) Nº 619 Dr. Ricardo Rojas</t>
  </si>
  <si>
    <t>Escuela Técnica de Capacitación Laboral (E.T.C.L.) Nº 619 Dr. Ricardo Rojas - Anexo</t>
  </si>
  <si>
    <t>Escuela Técnica de Formación Profesional Nº 527 Leopoldo Lugones</t>
  </si>
  <si>
    <t>Escuela Técnica de Formación Profesional Nº 527 Prof. Leopoldo Lugones Anexo</t>
  </si>
  <si>
    <t>Escuela Técnica de Formación Profesional  Arnobio Sánchez</t>
  </si>
  <si>
    <t>Escuela Técnica de Capacitación Laboral (E.T.C.L.) Nº 490 Monseñor José Américo Orzali</t>
  </si>
  <si>
    <t xml:space="preserve">Misión Monotécnica y de Extensión Cultural Nº 44 </t>
  </si>
  <si>
    <t>Escuela Técnica de Capacitación Laboral (E.T.C.L.) Nº 663 Juan Pablo II</t>
  </si>
  <si>
    <t>Centro de Formación Profesional Nº 01 de Rawson</t>
  </si>
  <si>
    <t>Centro de Formación Profesional Nº 1 de Rawson Anexo</t>
  </si>
  <si>
    <t>Escuela Técnica de Capacitación Laboral (E.T.C.L.)  Nicomedes Segundo Pinto</t>
  </si>
  <si>
    <t>Escuela Técnica de Capacitación Laboral (E.T.C.L.) Nº 11 Padre Nazareno Sinigaglia</t>
  </si>
  <si>
    <t>Escuela Técnica de Capacitación Laboral (E.T.C.L.) Nº 605 Aconcagua</t>
  </si>
  <si>
    <t>Escuela Técnica de Capacitación Laboral (E.T.C.L.) Nº 6 Angualasto - Anexo</t>
  </si>
  <si>
    <t xml:space="preserve">Misión Monotécnica y de Extensión Cultural Nº 59 </t>
  </si>
  <si>
    <t>Escuela Técnica de Capacitación Laboral (E.T.C.L.) Nº 535 Tambor de Tacuarí</t>
  </si>
  <si>
    <t>Escuela Técnica de Capacitación Laboral (E.T.C.L.) Nº 535 Tambor de Tacuarí - Anexo</t>
  </si>
  <si>
    <t>Escuela Técnica de Capacitación Laboral (E.T.C.L.) Nº 479 Juan Bautista Alberdi</t>
  </si>
  <si>
    <t>Escuela Técnica de Capacitación Laboral (E.T.C.L.) Nº 479 Juan Bautista Alberdi - Anexo</t>
  </si>
  <si>
    <t>Escuela Técnica de Capacitación Laboral (E.T.C.L.) Nº 523 Ingeniero Domingo Krause</t>
  </si>
  <si>
    <t>Escuela Técnica de Capacitación Laboral (E.T.C.L.) Nº 524 Ingeniero Domingo Krause - Anexo</t>
  </si>
  <si>
    <t>Colegio Parroquial  San Juan Bosco -  Capacitación Laboral</t>
  </si>
  <si>
    <t>Escuela Técnica de Capacitación Laboral (E.T.C.L.) Nº 21 Dr. Leopoldo Bravo</t>
  </si>
  <si>
    <t xml:space="preserve">Misión Monotécnica y de Extensión Cultural Nº 14 </t>
  </si>
  <si>
    <t>Escuela Técnica de Capacitación Laboral (E.T.C.L.) Nº 539 Sofía Lenoir de Klappenbach</t>
  </si>
  <si>
    <t>Escuela Técnica de Capacitación Laboral (E.T.C.L.)  Sofía Lenoir de Klappenbach - Anexo</t>
  </si>
  <si>
    <t>Escuela Técnica de Capacitación Laboral (E.T.C.L.) Nº 611 Armando Gaviorno</t>
  </si>
  <si>
    <t>Escuela Técnica de Capacitación Laboral (E.T.C.L.)  Teresa de Ascencio de De Mallea</t>
  </si>
  <si>
    <t>Escuela Técnica de Capacitación Laboral (E.T.C.L.) Nº 487 María Conti de Tinto</t>
  </si>
  <si>
    <t>Escuela Técnica de Capacitación Laboral (E.T.C.L.) Nº 487 María Conti de Tinto - Anexo</t>
  </si>
  <si>
    <t>Escuela Técnica de Formación Profesional Nº 557 Juan Ramírez de Velazco</t>
  </si>
  <si>
    <t>Escuela Técnica de Formación Profesional Nº 558 Juan Ramírez de Velazco - Anexo</t>
  </si>
  <si>
    <t>Escuela Técnica de Capacitación Laboral (E.T.C.L.) Nº 517 Magdalena Brizuela de Aberastain</t>
  </si>
  <si>
    <t>Escuela Técnica de Capacitación Laboral (E.T.C.L.) Nº 440 Juan de Garay</t>
  </si>
  <si>
    <t>Escuela Técnica de Formación Profesional Nº 609 Niñas de Ayohuma</t>
  </si>
  <si>
    <t>Escuela Técnica de Capacitación Laboral (E.T.C.L.) Nº 26 Luís Saenz Peña</t>
  </si>
  <si>
    <t>Escuela Técnica de Capacitación Laboral (E.T.C.L.)  Teodovina del Carmen Giménez</t>
  </si>
  <si>
    <t>Escuela Técnica de Capacitación Laboral (E.T.C.L.)  Teodovina del Carmen Giménez - Anexo</t>
  </si>
  <si>
    <t>Escuela Técnica de Capacitación Laboral (E.T.C.L.) Nº 530 Ingeniero Estanislao Tello</t>
  </si>
  <si>
    <t>Misión de Cultura Rural y Doméstica Nº 09 Misión de Cultura Rural y Doméstica N° 9</t>
  </si>
  <si>
    <t>Escuela Técnica de Capacitación Laboral (E.T.C.L.) Nº 58 Roberto Payro</t>
  </si>
  <si>
    <t>Escuela Técnica de Formación Profesional  Madres Sanjuaninas</t>
  </si>
  <si>
    <t>Escuela Técnica de Formación Profesional Nº 488 Tomás Alva Edison</t>
  </si>
  <si>
    <t>Escuela Técnica de Formación Profesional Nº 488 Tomás Alva Edison - Anexo</t>
  </si>
  <si>
    <t>Escuela Técnica de Capacitación Laboral (E.T.C.L.) Nº 613 Infantería Argentina</t>
  </si>
  <si>
    <t>Escuela Técnica de Capacitación Laboral (E.T.C.L.) Nº 480 Teolinda Romero de Sotomayor</t>
  </si>
  <si>
    <t xml:space="preserve">Escuela Técnica de Capacitación Laboral (E.T.C.L.) Nº 24 </t>
  </si>
  <si>
    <t>Misión Monotécnica y de Extensión Cultural Nº 64 Misión Monotecnica y de Extensión Cultural N 64</t>
  </si>
  <si>
    <t>Escuela Técnica de Capacitación Laboral (E.T.C.L.) Nº 495 Monseñor Dr. Audino Rodriguez y Olmos</t>
  </si>
  <si>
    <t xml:space="preserve">Escuela Provincial de Educación Técnica (E.P.E.T.) Nº 8 </t>
  </si>
  <si>
    <t>Escuela Técnica de Capacitación Laboral (E.T.C.L.) Nº 587 Jorge Humberto Yacante</t>
  </si>
  <si>
    <t>Escuela Provincial de Educación Técnica (E.P.E.T.) Nº 7 E.P.E.T. N° 7</t>
  </si>
  <si>
    <t>Escuela Agrotécnica  de Zonda</t>
  </si>
  <si>
    <t>Escuela Técnica de Capacitación Laboral (E.T.C.L.) Nº 400 Madre Teresa de Calcuta</t>
  </si>
  <si>
    <t xml:space="preserve">Instituto Superior  De Sarmiento	</t>
  </si>
  <si>
    <t>Instituto Superior  Laprida</t>
  </si>
  <si>
    <t>Escuela Técnica de Formación Profesional Nº 497 Ingeniero Luis A. Noussan</t>
  </si>
  <si>
    <t>Escuela Técnica de Formación Profesional Nº 492 Domingo Cayetano Vallvé</t>
  </si>
  <si>
    <t xml:space="preserve">Instituto Superior Técnico Profesional  En Redes e Informática - ISRI	</t>
  </si>
  <si>
    <t>Escuela de Educación Técnica (E.E.T.)  Colegio Del Prado</t>
  </si>
  <si>
    <t>Instituto Superior  Instituto Superior Cuyano</t>
  </si>
  <si>
    <t>Escuela Técnica de Capacitación Laboral (E.T.C.L.) Nº 5 Martín Yanzón</t>
  </si>
  <si>
    <t>Instituto Superior  Vida Silvestre, Naturaleza y Aventura</t>
  </si>
  <si>
    <t>Instituto Superior  Nuestra Señora del Carmen</t>
  </si>
  <si>
    <t>Instituto de Educación Superior (I.E.S.) Nº 700087200  Instituto Superior San Nicolás de Bari</t>
  </si>
  <si>
    <t>Centro de Formación Profesional  Sede de Aula Taller Móvil</t>
  </si>
  <si>
    <t>Centro de Formación Profesional  Aula Taller Móvil N° 33 Instalaciones Sanitarias</t>
  </si>
  <si>
    <t>Centro de Formación Profesional  Aula Taller Móvil N° 51 Informática</t>
  </si>
  <si>
    <t>Centro de Formación Profesional  Aula Taller Móvil N° 27 Textil e Indumentaria</t>
  </si>
  <si>
    <t>Centro de Formación Profesional  Aula Taller Móvil N° 115 Refrigeración y Climatización</t>
  </si>
  <si>
    <t>Centro de Formación Profesional  Aula Taller Móvil N° 128 Reparación de Autos y Motos</t>
  </si>
  <si>
    <t>Centro de Formación Profesional  Aula Taller Móvil N° 131 Soldadura</t>
  </si>
  <si>
    <t>Instituto Técnico Superior  Instituto Superior Técnico de Valle Fértil</t>
  </si>
  <si>
    <t>Centro de Formación Profesional  U.O.C.R.A.</t>
  </si>
  <si>
    <t>Instituto Técnico Superior  Instituto Superior Técnico de San Martín</t>
  </si>
  <si>
    <t>Instituto Superior  De Investigación, Innovación, Desarrollo Educativo y Ciencias Aplicadas</t>
  </si>
  <si>
    <t>Instituto Técnico Superior  Angaco</t>
  </si>
  <si>
    <t>Escuela de Educación Técnica (E.E.T.)  Domingo Faustino Sarmiento</t>
  </si>
  <si>
    <t>Escuela Técnica Nº 25 Escultor Antonio M.Nevot</t>
  </si>
  <si>
    <t>Escuela Técnica Nº 31 Profesor Víctor Saá</t>
  </si>
  <si>
    <t>Escuela Técnica Nº 33 Profesor Gabino Puelles</t>
  </si>
  <si>
    <t>Escuela Técnica Nº 29 Comandante Luis Piedrabuena</t>
  </si>
  <si>
    <t>Escuela Técnica Nº 20 Antonio Berni</t>
  </si>
  <si>
    <t>Escuela Técnica Nº 30 Fragata Presidente Sarmiento</t>
  </si>
  <si>
    <t>Escuela Técnica Nº 16 Jesús Obrero</t>
  </si>
  <si>
    <t>Escuela Técnica Nº 5 Ingeniero José Antonio Álvarez Condarco</t>
  </si>
  <si>
    <t>Escuela Técnica Nº 17 V Brigada Aérea</t>
  </si>
  <si>
    <t>Escuela Técnica Nº 21 María Auxiliadora</t>
  </si>
  <si>
    <t>Escuela Técnica Nº 32 Juan Pascual Pringles</t>
  </si>
  <si>
    <t>Escuela Técnica Nº 6 General San Martín</t>
  </si>
  <si>
    <t>Escuela Técnica Nº 10 Martín Miguel de Güemes</t>
  </si>
  <si>
    <t>Escuela Técnica Nº 4 Fray Luís Beltrán</t>
  </si>
  <si>
    <t>Escuela Técnica Nº 9 Domingo Faustino Sarmiento</t>
  </si>
  <si>
    <t>Escuela Técnica Nº 28 General Juan Martín de Pueyrredón</t>
  </si>
  <si>
    <t>Escuela Técnica Nº 19 Bernardino Rivadavia</t>
  </si>
  <si>
    <t>Escuela Técnica Nº 14 Ministro del Superior Tribunal de Justicia Dr. Luis A. Luco</t>
  </si>
  <si>
    <t>Escuela Técnica Nº 8 Mauricio Pastor Daract</t>
  </si>
  <si>
    <t>Centro de Formación Profesional (C.F.P.) Nº 3 Mauricio Pastor Daract</t>
  </si>
  <si>
    <t>Escuela Técnica Nº 15 Ingeniero Agustín Mercau</t>
  </si>
  <si>
    <t>Centro de Formación Profesional (C.F.P.) Nº 2 Director  Mario Néstor Gómez</t>
  </si>
  <si>
    <t>Instituto Privado Incorporado  San José</t>
  </si>
  <si>
    <t>Escuela Técnica Nº 18 Nicolasa Berrondo de Quiroga</t>
  </si>
  <si>
    <t>Centro de Formación Profesional (C.F.P.) Nº 4 Nicolasa Berrondo de Quiroga</t>
  </si>
  <si>
    <t>Centro Educativo Nº 6 Cabo Principal Facundo Alcaraz</t>
  </si>
  <si>
    <t>Centro Educativo Nº 7 Geólogo Román Guiñazú</t>
  </si>
  <si>
    <t>Centro Educativo Nº 10 Ramiro Podetti</t>
  </si>
  <si>
    <t>Centro Educativo Nº 11 Inspector Sócrates Cortines</t>
  </si>
  <si>
    <t>Centro de Formación Profesional (C.F.P.) Nº 5 Inspector Sócrates Cortines</t>
  </si>
  <si>
    <t>Escuela Técnica Nº 1 Elena Ossola de Horas</t>
  </si>
  <si>
    <t>Centro Educativo Nº 20 Juan Wenceslao Gez</t>
  </si>
  <si>
    <t>Centro de Formación Profesional (C.F.P.) Nº 740059600 Instituto Superior de Seguridad Pública  Coronel Juan Pascual Pringles</t>
  </si>
  <si>
    <t>Escuela Técnica Nº 26 Gobernador Elías Adre</t>
  </si>
  <si>
    <t>Centro Educativo Nº 22 Historiador Urbano Joaquín Núñez</t>
  </si>
  <si>
    <t>Instituto de Formación Docente Continua  Localidad Villa Mercedes</t>
  </si>
  <si>
    <t>Escuela Técnica Nº 34 Arístides Bratti</t>
  </si>
  <si>
    <t>Escuela Técnica Nº 37 Ingeniero Germán Avé Lallemant</t>
  </si>
  <si>
    <t>Centro de Formación Profesional (C.F.P.) Nº 1 Otto Krause</t>
  </si>
  <si>
    <t>Escuela Técnica Nº 3 Eva Duarte de Perón</t>
  </si>
  <si>
    <t>Escuela Técnica Nº 7 DR. MANUEL SADOSKY</t>
  </si>
  <si>
    <t>Escuela Técnica Nº 2 San José Obrero</t>
  </si>
  <si>
    <t>Centro Educativo  Instituto de Ciencia y Tecnología</t>
  </si>
  <si>
    <t xml:space="preserve">Centro de Formación Profesional (C.F.P.) Nº 1 Aula Taller Móvil N° 01 </t>
  </si>
  <si>
    <t>Centro de Formación Profesional (C.F.P.) Nº 2 Aula Taller Móvil N° 2 Instalaciones Domiciliarias</t>
  </si>
  <si>
    <t>Centro de Formación Profesional (C.F.P.) Nº 3 Aula Taller Móvil N° 3 Reparación de Autos y Motos</t>
  </si>
  <si>
    <t xml:space="preserve">Escuela Técnica  Generativa - Leonor Matilde Hirsch de Caraballo </t>
  </si>
  <si>
    <t>Instituto Privado Incorporado  Instituto Superior de Innovación y Educación Tecnológica</t>
  </si>
  <si>
    <t>Instituto  COLEGIO PROV. DE EDUCACIÓN SECUNDARIA Nº 09 POLICÍA DE PCIA. DE SANTA CRUZ</t>
  </si>
  <si>
    <t>Instituto  COLEGIO PROV. DE EDUCACIÓN SECUNDARIA Nº 12 DR. MARIO CÁSTULO PARADELO</t>
  </si>
  <si>
    <t>Escuela de Educación Especial (E.E.E.) Nº 11 Canto a la Vida</t>
  </si>
  <si>
    <t>Escuela Industrial Nº 06 X° Brigada Aérea</t>
  </si>
  <si>
    <t>Escuela Industrial Nº 05 Teniente de Navío Agustín del Castillo</t>
  </si>
  <si>
    <t>Escuela Agropecuaria Provincial Nº 01 Heroinas de Malvinas</t>
  </si>
  <si>
    <t>Escuela de Educación Especial (E.E.E.) Nº 3 Pico Truncado</t>
  </si>
  <si>
    <t>Escuela Industrial Nº 2 Jorge Papatanasi</t>
  </si>
  <si>
    <t>Instituto  COLEGIO PROV. DE EDUCACIÓN SECUNDARIA Nº 20 GRAL. JOSÉ DE SAN MARTÍN</t>
  </si>
  <si>
    <t>Escuela de Biología Marina y Laboratorista Nº 01 Atlántico Sur</t>
  </si>
  <si>
    <t>Escuela Industrial Nº 01 General Enrique Mosconi</t>
  </si>
  <si>
    <t>Instituto  COLEGIO PROV. DE EDUCACIÓN SECUNDARIA Nº 03 JOSÉ MANUEL ESTRADA</t>
  </si>
  <si>
    <t>Escuela Industrial Nº 03 Oscar Smith</t>
  </si>
  <si>
    <t>Instituto  COLEGIO PROV. DE EDUCACIÓN SECUNDARIA Nº 18 TOPÓGRAFO DON MARCOS ROBREDO</t>
  </si>
  <si>
    <t>Escuela Industrial Nº 04 José Menéndez</t>
  </si>
  <si>
    <t>Instituto  	COLEGIO PROV. DE EDUCACIÓN SECUNDARIA Nº 19 CINCUENTENARIO DE LU12</t>
  </si>
  <si>
    <t>Escuela Especial de Capacitación Laboral Nº 1 Salvador Gaviota</t>
  </si>
  <si>
    <t>Escuela Especial de Capacitación Laboral Nº 2 Ush-Nash</t>
  </si>
  <si>
    <t>Instituto  	CENTRO DE CAPACITACIÓN LABORAL DOMINGO SAVIO</t>
  </si>
  <si>
    <t>Centro Educativo de Formación y Actualización Profesional Nº 23 Joven Labrador</t>
  </si>
  <si>
    <t>Centro Educativo de Formación y Actualización Profesional Nº 1 Ulderico Carnaghi</t>
  </si>
  <si>
    <t>Instituto  	COLEGIO PROV. DE EDUCACIÓN SECUNDARIA Nº 28 NANCY MABEL ARCO</t>
  </si>
  <si>
    <t>Escuela Industrial Nº 07 Las Heras</t>
  </si>
  <si>
    <t>Centro de Estudios Superiores  Padre Alberto de Agostini</t>
  </si>
  <si>
    <t>Centro Educativo de Formación y Actualización Profesional Nº 02 Rio Turbio</t>
  </si>
  <si>
    <t>Instituto  	COLEGIO PROV. DE EDUCACIÓN SECUNDARIA Nº 29</t>
  </si>
  <si>
    <t>Escuela Industrial Nº 8 Puerto San Julián</t>
  </si>
  <si>
    <t>Instituto  	COLEGIO PROV. DE EDUCACIÓN SECUNDARIA Nº 30 MESETA DE LOS VIENTOS</t>
  </si>
  <si>
    <t>Instituto  	COLEGIO PROV. DE EDUCACIÓN SECUNDARIA Nº 31 HÉCTOR SABINO</t>
  </si>
  <si>
    <t>Escuela Técnica Nº 05 de Vialidad Nacional</t>
  </si>
  <si>
    <t>Centro Educativo de Formación y Actualización Profesional Nº 3 Centro Educativo de Formacion y Actualización Profesional N° 3</t>
  </si>
  <si>
    <t xml:space="preserve">Centro Educativo de Formación y Actualización Profesional Nº 4 </t>
  </si>
  <si>
    <t xml:space="preserve">Instituto Superior de Enseñanza Técnica (In.Set.) Nº 1 </t>
  </si>
  <si>
    <t xml:space="preserve">Instituto Superior de Enseñanza Técnica (In.Set.) Nº 2 </t>
  </si>
  <si>
    <t xml:space="preserve">Instituto Superior de Enseñanza Técnica (In.Set.) Nº 3 </t>
  </si>
  <si>
    <t xml:space="preserve">Instituto Superior de Enseñanza Técnica (In.Set.) Nº 4 </t>
  </si>
  <si>
    <t xml:space="preserve">Escuela Industrial Nº 9 </t>
  </si>
  <si>
    <t xml:space="preserve">Centro Educativo de Formación y Actualización Profesional Nº 5 </t>
  </si>
  <si>
    <t xml:space="preserve">Centro Educativo de Formación y Actualización Profesional Nº 6 </t>
  </si>
  <si>
    <t>Instituto  	COLEGIO PROV. DE EDUCACIÓN SECUNDARIA Nº 41 OSVALDO BAYER</t>
  </si>
  <si>
    <t>Instituto  COLEGIO PROV. DE EDUCACIÓN SECUNDARIA Nº 45</t>
  </si>
  <si>
    <t>Centro Educativo de Formación y Actualización Profesional Nº 11 Aula Taller Móvil - Sede</t>
  </si>
  <si>
    <t>Centro Educativo de Formación y Actualización Profesional Nº 11 Aula Taller Móvil N° 28 Instalaciones Domiciliarias</t>
  </si>
  <si>
    <t>Centro Educativo de Formación y Actualización Profesional Nº 11 Aula Taller Móvil N° 58  Informática</t>
  </si>
  <si>
    <t>Centro Educativo de Formación y Actualización Profesional Nº 11 Aula Taller Móvil N° 81 Textil</t>
  </si>
  <si>
    <t>Centro Educativo de Formación y Actualización Profesional  Aula Taller Móvil N° 14 Reparación de Autos y Motos</t>
  </si>
  <si>
    <t xml:space="preserve">Escuela Industrial Nº 10 </t>
  </si>
  <si>
    <t>Centro Educativo de Formación y Actualización Profesional Nº 10 CEFyAP N°10</t>
  </si>
  <si>
    <t>Escuela Industrial Nº 11 Sin Nombre</t>
  </si>
  <si>
    <t xml:space="preserve">Escuela Industrial Nº 12 </t>
  </si>
  <si>
    <t>Escuela Industrial  En Procesos Energéticos</t>
  </si>
  <si>
    <t>Escuela Industrial   en Procesos Energéticos</t>
  </si>
  <si>
    <t>Escuela Industrial  Escuela Industrial en Procesos Energéticos</t>
  </si>
  <si>
    <t xml:space="preserve">Escuela Industrial  Escuela Industrial en Procesos Energéticos </t>
  </si>
  <si>
    <t>Santa Fé</t>
  </si>
  <si>
    <t xml:space="preserve">Centro de Capacitación Laboral (Ce.C.La.) Nº 6649 </t>
  </si>
  <si>
    <t>Escuela de Educación Secundaria Modalidad Técnico Profesional Nº 465 General Manuel Belgrano</t>
  </si>
  <si>
    <t>Instituto de Educación Superior Particular Incorporada (I.S.P.I.) Nº 4011 General Manuel Belgrano</t>
  </si>
  <si>
    <t>Escuela Primaria para Adultos Nº 78 Flor de Ceibo</t>
  </si>
  <si>
    <t>Instituto de Educación Superior Particular Incorporada (I.S.P.I.) Nº 4009 Ciencias Comerciales</t>
  </si>
  <si>
    <t>Colegio Superior Nº 47 Florentino Ameghino</t>
  </si>
  <si>
    <t>Escuela de Educación Secundaria Modalidad Técnico Profesional Nº 388 Dr. Julio Isidro Maiztegui</t>
  </si>
  <si>
    <t>Escuela de Educación Secundaria Modalidad Técnico Profesional Nº 476 Miguel Castellanos</t>
  </si>
  <si>
    <t xml:space="preserve">Centro de Educación Agropecuaria (C.E.A.) Nº 1 Centro de Educación Agropecuaria </t>
  </si>
  <si>
    <t>Escuela de Educación Secundaria Modalidad Técnico Profesional Nº 631 Benjamín de Gorostiaga</t>
  </si>
  <si>
    <t>Centro de Formación Profesional (C.F.P.) Nº 2 Aula Taller Móvil  N° 40 Instalaciones Domiciliarias</t>
  </si>
  <si>
    <t>Escuela de Educación Técnica Particular Incorporada (E.E.T.P.I.) Nº 2063 Nuestra Señora de la Asunción</t>
  </si>
  <si>
    <t>Instituto de Educación Superior del Profesorado (I.S.P.) Nº 01 Manuel Leiva</t>
  </si>
  <si>
    <t>Escuela de Educación Secundaria Modalidad Técnico Profesional Nº 601 Leandro N. Alem</t>
  </si>
  <si>
    <t>Centro de Capacitación Laboral (Ce.C.La.) Nº 6617 Martín Miguel de Güemes</t>
  </si>
  <si>
    <t>Instituto de Educación Superior Particular Incorporada (I.S.P.I.) Nº 4010 De Ciencias Comerciales</t>
  </si>
  <si>
    <t>Instituto de Educación Superior Particular Incorporada (I.S.P.I.) Nº 4010 Instituto Superior de Ciencias Comerciales - Anexo Gobernador Crespo</t>
  </si>
  <si>
    <t>Escuela de Educación Secundaria Modalidad Técnico Profesional Nº 387 San Agustín</t>
  </si>
  <si>
    <t>Escuela de Educación Secundaria Modalidad Técnico Profesional Nº 481 Esteban Echeverría</t>
  </si>
  <si>
    <t>Escuela de Educación Secundaria Modalidad Técnico Profesional Nº 383 Dr. Julio Isidro Maiztegui</t>
  </si>
  <si>
    <t>Escuela de Educación Técnica (E.E.T.) Nº 410 Fray Luis Beltrán</t>
  </si>
  <si>
    <t>Instituto de Educación Superior Particular Incorporada (I.S.P.I.) Nº 4041 Rosario</t>
  </si>
  <si>
    <t>Escuela de Educación Secundaria Modalidad Técnico Profesional Nº 289 Bernardino Rivadavia</t>
  </si>
  <si>
    <t>Escuela de Educación Secundaria Modalidad Técnico Profesional Nº 458 Hernandarias de Saavedra</t>
  </si>
  <si>
    <t xml:space="preserve">Escuela Especial de Formación Laboral Nº 2101 </t>
  </si>
  <si>
    <t>Escuela de Educación Secundaria Modalidad Técnico Profesional Nº 336 Mario César Videla</t>
  </si>
  <si>
    <t>Instituto de Educación Superior de Formación Docente y Técnica (I.S.F.D.yT.) Nº 20 Senador Néstor Juan Zamaro</t>
  </si>
  <si>
    <t>Escuela de Educación Secundaria Modalidad Técnico Profesional Nº 277 Fray Francisco Castañeda</t>
  </si>
  <si>
    <t xml:space="preserve">Escuela de Educación Técnica (E.E.T.) Nº 286 </t>
  </si>
  <si>
    <t>Instituto de Educación Superior del Profesorado (I.S.P.) Nº 19 Raquel Cane</t>
  </si>
  <si>
    <t>Escuela de Educación Técnica Particular Incorporada (E.E.T.P.I.) Nº 2070 San José</t>
  </si>
  <si>
    <t>Centro de Capacitación Laboral (Ce.C.La.) Nº 6674 S/N</t>
  </si>
  <si>
    <t>Escuela de Educación Secundaria Modalidad Técnico Profesional Nº 672 Remedios de Escalada de San Martín</t>
  </si>
  <si>
    <t>Escuela de Educación Secundaria Modalidad Técnico Profesional Nº 643 Granaderos de San Lorenzo</t>
  </si>
  <si>
    <t>Instituto de Educación Superior Particular Incorporada (I.S.P.I.) Nº 4038 Juan Pablo II</t>
  </si>
  <si>
    <t xml:space="preserve">Centro de Capacitación Laboral (Ce.C.La.) Nº 6607 </t>
  </si>
  <si>
    <t>Escuela de Educación Secundaria Modalidad Técnico Profesional Nº 339 Lanceros del Sauce</t>
  </si>
  <si>
    <t>Escuela de Educación Secundaria Modalidad Técnico Profesional Nº 474 Tambor de Tacuarí</t>
  </si>
  <si>
    <t>Colegio Superior Nº 42 Dr. Agustín Luís Rossi</t>
  </si>
  <si>
    <t xml:space="preserve">Escuela de Educación Secundaria Modalidad Técnico Profesional Nº 290 </t>
  </si>
  <si>
    <t>Instituto Superior de Educación Técnica (I.S.E.T.) Nº 12 Gastón Gori</t>
  </si>
  <si>
    <t>Instituto de Educación Superior Particular Incorporada (I.S.P.I.) Nº 4015 Federico Grote</t>
  </si>
  <si>
    <t>Instituto de Educación Superior de Formación Docente y Técnica (I.S.F.D.yT.) Nº 5026 Angela Peralta Pino</t>
  </si>
  <si>
    <t>Escuela de Educación Secundaria Modalidad Técnico Profesional Nº 351 Carmen Allio de Martínez</t>
  </si>
  <si>
    <t>Escuela de Educación Secundaria Modalidad Técnico Profesional Nº 449 Pago de los Arroyos</t>
  </si>
  <si>
    <t>Escuela de Educación Secundaria Modalidad Técnico Profesional Nº 482 República Argentina</t>
  </si>
  <si>
    <t xml:space="preserve">Centro de Educación Agrícola (C.E.A.) Nº 4 </t>
  </si>
  <si>
    <t xml:space="preserve">Centro de Capacitación Laboral (Ce.C.La.)  </t>
  </si>
  <si>
    <t>Instituto de Educación Superior Particular Incorporada (I.S.P.I.) Nº 9246 Fundación Hospital Oliveros</t>
  </si>
  <si>
    <t>Escuela de Educación Secundaria Modalidad Técnico Profesional Nº 658 María Sánchez de Thompson</t>
  </si>
  <si>
    <t>Escuela de Educación Secundaria Modalidad Técnico Profesional Nº 645 Coronel de Marina Martín Jacobo Thompson</t>
  </si>
  <si>
    <t>Escuela Especial de Formación Integral  Nº 2111 Estela G. de Ferreyra</t>
  </si>
  <si>
    <t>Escuela de Educación Secundaria Modalidad Técnico Profesional Nº 691 Laureana de Olazábal</t>
  </si>
  <si>
    <t>Escuela de Educación Secundaria Modalidad Técnico Profesional Nº 324 Los Constituyentes</t>
  </si>
  <si>
    <t>Escuela Especial de Formación Integral  Nº 2092 Dra. Eda Josefina Canals de Juliaá</t>
  </si>
  <si>
    <t>Escuela de Educación Secundaria Modalidad Técnico Profesional Nº 343 General Martín Miguel de Güemes</t>
  </si>
  <si>
    <t>Instituto de Educación Superior (I.E.S.) Nº 23 Elisa Damiano</t>
  </si>
  <si>
    <t xml:space="preserve">Centro de Capacitación Laboral (Ce.C.La.) Nº 6694 </t>
  </si>
  <si>
    <t>Escuela Nº 682 General Gregorio Las Heras</t>
  </si>
  <si>
    <t>Escuela Nº 2046 Bertha Guzmán</t>
  </si>
  <si>
    <t xml:space="preserve">Centro de Capacitación Laboral (Ce.C.La.) Nº 6637 </t>
  </si>
  <si>
    <t xml:space="preserve">Centro de Capacitación Laboral (Ce.C.La.) Nº 102 </t>
  </si>
  <si>
    <t xml:space="preserve">Centro de Capacitación Laboral (Ce.C.La.) Nº 6697 </t>
  </si>
  <si>
    <t xml:space="preserve">Escuela de Educación Secundaria Modalidad Técnico Profesional Particular Incorporada Nº 8236 </t>
  </si>
  <si>
    <t xml:space="preserve">Centro de Capacitación Laboral (Ce.C.La.) Nº 6619 </t>
  </si>
  <si>
    <t>Escuela de Educación Secundaria Modalidad Técnico Profesional Nº 685 Nuestra Señora de Luján</t>
  </si>
  <si>
    <t xml:space="preserve">Centro de Capacitación Laboral (Ce.C.La.) Nº 6677 </t>
  </si>
  <si>
    <t>Instituto de Educación Superior Particular Incorporada (I.S.P.I.) Nº 4040 Centro de Estudios Superiores</t>
  </si>
  <si>
    <t>Escuela de Educación Secundaria Modalidad Técnico Profesional Nº 602 General José de San Martín</t>
  </si>
  <si>
    <t>Escuela de Educación Secundaria Modalidad Técnico Profesional Nº 394 Dr. Francisco de Gurruchaga</t>
  </si>
  <si>
    <t>Escuela de Educación Secundaria Modalidad Técnico Profesional Nº 365 Presidente General Juan Domingo Perón</t>
  </si>
  <si>
    <t>Escuela de Educación Secundaria Modalidad Técnico Profesional Nº 660 Laureana Ferrari de Olazábal</t>
  </si>
  <si>
    <t>Centro de Capacitación Laboral (Ce.C.La.) Nº 6658 S/N</t>
  </si>
  <si>
    <t>Escuela de Educación Secundaria Modalidad Técnico Profesional Nº 300 Colonia General Belgrano</t>
  </si>
  <si>
    <t xml:space="preserve">Escuela de la Familia Agrícola (E.F.A.) Nº 8205 </t>
  </si>
  <si>
    <t>Instituto de Educación Superior Particular Incorporada (I.S.P.I.) Nº 4026 SANTÍSIMA VIRGEN NIÑA</t>
  </si>
  <si>
    <t>Escuela de Educación Técnica (E.E.T.) Nº 279 Teniente Benjamín Matienzo</t>
  </si>
  <si>
    <t>Escuela de Educación Secundaria Modalidad Técnico Profesional Nº 669 General José de San Martín</t>
  </si>
  <si>
    <t xml:space="preserve">Escuela Especial de Formación Integral  Nº 2069 </t>
  </si>
  <si>
    <t>Centro de Formación Profesional (C.F.P.) Nº 1 Aula Taller Móvil Instalaciones Domiciliarias</t>
  </si>
  <si>
    <t>Escuela de Educación Técnica (E.E.T.) Nº 652 José Manuel Estrada</t>
  </si>
  <si>
    <t>Escuela de Educación Técnica (E.E.T.) Nº 673 BATALLA DE SAN LORENZO</t>
  </si>
  <si>
    <t>Escuela de Educación Secundaria Modalidad Técnico Profesional Nº 461 General José de San Martín</t>
  </si>
  <si>
    <t xml:space="preserve">Escuela de Educación Secundaria Modalidad Técnico Profesional Nº 462 </t>
  </si>
  <si>
    <t xml:space="preserve">Escuela Especial de Formación Integral  Nº 2094 </t>
  </si>
  <si>
    <t>Centro de Capacitación Laboral (Ce.C.La.) Nº 6614 Padre Juan León Dehón</t>
  </si>
  <si>
    <t xml:space="preserve">Escuela Especial de Formación Integral  Nº 2060 </t>
  </si>
  <si>
    <t>Escuela Agrotécnica Nº 301 Mariano Moreno</t>
  </si>
  <si>
    <t>Escuela de la Familia Agrícola (E.F.A.) Nº 8248 COLONIAS UNIDAS</t>
  </si>
  <si>
    <t>Escuela de Educación Secundaria Modalidad Técnico Profesional Nº 460 Guillermo Lehmann</t>
  </si>
  <si>
    <t xml:space="preserve">Escuela Especial de Formación Integral  Nº 2082 </t>
  </si>
  <si>
    <t>Escuela de Educación Secundaria Modalidad Técnico Profesional Nº 487 CARLOS ALFREDO SPONTON</t>
  </si>
  <si>
    <t>Escuela de Educación Técnica (E.E.T.) Nº 296 8 de Septiembre</t>
  </si>
  <si>
    <t>Escuela de Enseñanza Media Particular Incorporada (E.E.M.P.I.) Nº 8138 Justo José de Urquiza</t>
  </si>
  <si>
    <t>Escuela Superior de Comercio Nº 39 José Ingenieros</t>
  </si>
  <si>
    <t>Escuela de Educación Secundaria Modalidad Técnico Profesional Nº 317 Dr. Carlos Sylvestre Begnis</t>
  </si>
  <si>
    <t>Escuela Normal Superior Nº 38 Domingo Faustino Sarmiento</t>
  </si>
  <si>
    <t xml:space="preserve">Instituto Superior de Educación Técnica (I.S.E.T.) Nº 53 </t>
  </si>
  <si>
    <t>Escuela de Educación Secundaria Modalidad Técnico Profesional Nº 472 Crisol</t>
  </si>
  <si>
    <t>Escuela de Educación Secundaria Modalidad Técnico Profesional Nº 628 Servando Bayo</t>
  </si>
  <si>
    <t xml:space="preserve">Escuela de Educación Secundaria Modalidad Técnico Profesional Nº 467 Ovidio Lagos	</t>
  </si>
  <si>
    <t>Instituto de Educación Superior del Profesorado (I.S.P.) Nº 21 "Posta de San Martín"</t>
  </si>
  <si>
    <t>Escuela de Educación Secundaria Modalidad Técnico Profesional Nº 650 General José de San Martín</t>
  </si>
  <si>
    <t>Escuela de Educación Técnica Particular Incorporada (E.E.T.P.I.) Nº 8013 San José</t>
  </si>
  <si>
    <t>Escuela de Educación Secundaria Modalidad Técnico Profesional Particular Incorporada Nº 2043 San José</t>
  </si>
  <si>
    <t>Instituto de Educación Superior Particular Autorizado (I.S.P.A.) Nº 4051 Comunicación Visual - Fundación Rosario Diseño</t>
  </si>
  <si>
    <t>Escuela de Educación Secundaria Modalidad Técnico Profesional Nº 469 Estanislao Zeballos</t>
  </si>
  <si>
    <t>Escuela Superior de Comercio Nº 49 Capitán General Justo José de Urquiza</t>
  </si>
  <si>
    <t>Escuela de Educación Secundaria Modalidad Técnico Profesional Nº 464 Ingeniero y Dr. Manuel B. Bahía</t>
  </si>
  <si>
    <t>Escuela de Educación Secundaria Modalidad Técnico Profesional Nº 681 "Mercedes Álvarez de Segura"</t>
  </si>
  <si>
    <t>Escuela de Educación Secundaria Modalidad Técnico Profesional Nº 692 Paula Albarracín</t>
  </si>
  <si>
    <t>Instituto de Educación Superior del Profesorado (I.S.P.) Nº 05 Perito Francisco Moreno</t>
  </si>
  <si>
    <t>Instituto de Educación Superior del Profesorado (I.S.P.) Nº 05 Perito Francisco Moreno - Anexo</t>
  </si>
  <si>
    <t>Instituto de Educación Superior Particular Incorporada (I.S.P.I.) Nº 4030 De Estudios en Informática</t>
  </si>
  <si>
    <t>Escuela de Educación Secundaria Modalidad Técnico Profesional Nº 463 Gregoria Matorras de San Martín</t>
  </si>
  <si>
    <t>Escuela de Educación Secundaria Modalidad Técnico Profesional Nº 466 Gral. Manuel Nicolas Savio</t>
  </si>
  <si>
    <t>Escuela de Educación Técnica Particular Incorporada (E.E.T.P.I.) Nº 8069 General Don José de San Martín</t>
  </si>
  <si>
    <t>Escuela de Educación Secundaria Modalidad Técnico Profesional Nº 299 Carlos Sylvestre Begnis</t>
  </si>
  <si>
    <t>Escuela de Educación Técnica (E.E.T.) Nº 656 Juana Elena Blanco</t>
  </si>
  <si>
    <t>Escuela de Educación Secundaria Modalidad Técnico Profesional Nº 393 5 de Agosto</t>
  </si>
  <si>
    <t>Escuela Primaria para Adultos Nº 2572 José Ignacio Rucci</t>
  </si>
  <si>
    <t>Escuela de Educación Técnica Particular Incorporada (E.E.T.P.I.) Nº 8180 Sagrada Familia</t>
  </si>
  <si>
    <t xml:space="preserve">Centro de Educación Agropecuaria (C.E.A.) Nº 2 </t>
  </si>
  <si>
    <t>Escuela de Educación Secundaria Modalidad Técnico Profesional Nº 480 Manuel Belgrano</t>
  </si>
  <si>
    <t>Instituto de Educación Superior (I.E.S.) Nº 29 Galileo Galilei</t>
  </si>
  <si>
    <t>Escuela de Educación Secundaria Modalidad Técnico Profesional Nº 291 Teniente Coronel Fray Luis Beltrán</t>
  </si>
  <si>
    <t>Escuela Superior de Comercio Nº 51 Dr. Manuel Belgrano</t>
  </si>
  <si>
    <t>Escuela de Educación Secundaria Modalidad Técnico Profesional Nº 683 General Dr. Pascual Echagüe</t>
  </si>
  <si>
    <t>Instituto de Educación Superior del Profesorado (I.S.P.) Nº 22 Maestro Addad</t>
  </si>
  <si>
    <t>Escuela de Educación Técnica Particular Incorporada (E.E.T.P.I.) Nº 2025 Ceferino Namuncurá</t>
  </si>
  <si>
    <t>Instituto de Educación Superior Particular Incorporada (I.S.P.I.) Nº 4033 De Administración Bancaria y Comercio Exterior</t>
  </si>
  <si>
    <t>Escuela Normal Superior Nº 32 General José de San Martín</t>
  </si>
  <si>
    <t>Escuela de Educación Secundaria Modalidad Técnico Profesional Nº 651 Remedios de Escalada de San Martín</t>
  </si>
  <si>
    <t>Escuela de Educación Técnica (E.E.T.) Nº 346 Juan Antonio Álvarez de Arenales</t>
  </si>
  <si>
    <t>Escuela de Educación Técnica (E.E.T.) Nº 629 Brigadier Estanislao López</t>
  </si>
  <si>
    <t>Instituto de Educación Superior Particular Incorporada (I.S.P.I.) Nº 9195 Cruz Roja Argentina</t>
  </si>
  <si>
    <t>Instituto de Educación Superior Particular Incorporada (I.S.P.I.) Nº 9195 Cruz Roja Argentina - Anexo</t>
  </si>
  <si>
    <t>Escuela de Enseñanza Técnica Particular Incorporada (E.E.T.P.I.) Nº 2009 Colegio Polivalente Particular Incorporado N° 2009  "immanuel Kant"</t>
  </si>
  <si>
    <t>Instituto de Educación Superior del Profesorado (I.S.P.) Nº 07 Brigadier Estanislao López</t>
  </si>
  <si>
    <t>Escuela de Educación Secundaria Modalidad Técnico Profesional Nº 455 General Don José de San Martín</t>
  </si>
  <si>
    <t>Escuela de Educación Secundaria Modalidad Técnico Profesional Nº 647 Dr. Pedro Lucas Funes</t>
  </si>
  <si>
    <t>Escuela de Educación Técnica (E.E.T.) Nº 293 Posta de San Lorenzo</t>
  </si>
  <si>
    <t>Instituto de Educación Superior Particular Incorporada (I.S.P.I.) Nº 9145 Instituto Superior Particular Incorporado (I.SP.I. N°9145</t>
  </si>
  <si>
    <t>Escuela de Educación Secundaria Modalidad Técnico Profesional Nº 471 Rodolfo Rivarola</t>
  </si>
  <si>
    <t>Escuela de Educación Secundaria Modalidad Técnico Profesional Nº 614 Prof. Enrique Jose Muzzio</t>
  </si>
  <si>
    <t xml:space="preserve">Escuela Especial de Formación Integral  Nº 2084 </t>
  </si>
  <si>
    <t xml:space="preserve">Instituto Superior de Educación Técnica (I.S.E.T.) Nº 18 Veinte de Junio	</t>
  </si>
  <si>
    <t>Escuela de Educación Secundaria Modalidad Técnico Profesional Nº 479 Dr. Manuel D. Pizzarro</t>
  </si>
  <si>
    <t>Escuela de Educación Secundaria Modalidad Técnico Profesional Nº 484 Prefectura Naval Argentina</t>
  </si>
  <si>
    <t>Escuela de Educación Secundaria Modalidad Técnico Profesional Nº 633 Centenario de Bolivia</t>
  </si>
  <si>
    <t>Escuela de Educación Secundaria Modalidad Técnico Profesional Nº 690 Lucía Aráoz</t>
  </si>
  <si>
    <t xml:space="preserve">Escuela de Educación Secundaria Modalidad Técnico Profesional Nº 358 </t>
  </si>
  <si>
    <t>Escuela de Educación Secundaria Modalidad Técnico Profesional Nº 477 Combate de San Lorenzo</t>
  </si>
  <si>
    <t>Instituto Superior de Educación Técnica (I.S.E.T.) Nº 25 Beppo Levi</t>
  </si>
  <si>
    <t>Escuela de Educación Técnica Particular Incorporada (E.E.T.P.I.) Nº 2056 Monseñor Carlos Macagno</t>
  </si>
  <si>
    <t>Escuela de Educación Técnica Particular Incorporada (E.E.T.P.I.) Nº 2010 I.D.E.S.A.</t>
  </si>
  <si>
    <t>Escuela de Educación Secundaria Modalidad Técnico Profesional Nº 283 Doña Ramona Sastre de Casado</t>
  </si>
  <si>
    <t>Instituto de Educación Superior del Profesorado (I.S.P.) Nº 09 Profesor José María Scalenghe</t>
  </si>
  <si>
    <t>Escuela de Educación Secundaria Modalidad Técnico Profesional Nº 282 Regimiento Sexto de Caballería</t>
  </si>
  <si>
    <t>Escuela de Educación Secundaria Modalidad Técnico Profesional Nº 644 Gregoria Matorras</t>
  </si>
  <si>
    <t>Escuela de Educación Secundaria Modalidad Técnico Profesional Nº 662 Juan Bautista Cabral</t>
  </si>
  <si>
    <t>Escuela Normal Superior Nº 41 General José de San Martín</t>
  </si>
  <si>
    <t>Escuela de Educación Secundaria Modalidad Técnico Profesional Nº 654 Dr. Nicolás Avellaneda</t>
  </si>
  <si>
    <t>Escuela de Educación Secundaria Modalidad Técnico Profesional Nº 655 Paula Albarracín de Sarmiento</t>
  </si>
  <si>
    <t>Escuela de Educación Secundaria Modalidad Técnico Profesional Nº 363 Norma Aquino</t>
  </si>
  <si>
    <t>Escuela de Educación Secundaria Modalidad Técnico Profesional Nº 355 José Scaldaferri</t>
  </si>
  <si>
    <t>Escuela de Educación Secundaria Modalidad Técnico Profesional Nº 322 Obispo José María Gelabert</t>
  </si>
  <si>
    <t xml:space="preserve">Centro de Capacitación Laboral (Ce.C.La.) Nº 6601 </t>
  </si>
  <si>
    <t xml:space="preserve">Instituto de Educación Superior Particular Incorporada (I.S.P.I.) Nº 4007 Inmaculada Concepción	</t>
  </si>
  <si>
    <t>Escuela de Educación Secundaria Modalidad Técnico Profesional Nº 478 Dr. Nicolás Avellaneda</t>
  </si>
  <si>
    <t>Escuela Nº 632 Dr. Gabriel Carrasco</t>
  </si>
  <si>
    <t>Escuela Superior de Comercio Nº 46 Domingo Guzman Silva</t>
  </si>
  <si>
    <t>Escuela Normal Superior Nº 46 Domingo Guzman Silva - Anexo</t>
  </si>
  <si>
    <t>Escuela de Educación Secundaria Modalidad Técnico Profesional Nº 294 Crucero A.R.A. General Belgrano</t>
  </si>
  <si>
    <t>Instituto de Educación Superior Particular Incorporada (I.S.P.I.) Nº 4014 Computación Administrativa</t>
  </si>
  <si>
    <t>Escuela de Educación Secundaria Modalidad Técnico Profesional Nº 308 Malvinas Argentinas</t>
  </si>
  <si>
    <t>Escuela de Educación Secundaria Modalidad Técnico Profesional Nº 453 Estanislao López</t>
  </si>
  <si>
    <t>Escuela Normal Superior Nº 40 Mariano Moreno</t>
  </si>
  <si>
    <t>Escuela de Educación Secundaria Modalidad Técnico Profesional Nº 284 Florián Paucke</t>
  </si>
  <si>
    <t>Instituto de Educación Superior del Profesorado (I.S.P.) Nº 04 Ángel Cárcano</t>
  </si>
  <si>
    <t>Instituto de Educación Superior del Profesorado (I.S.P.) Nº 04 Ángel Cárcano Anexo II</t>
  </si>
  <si>
    <t>Escuela de Educación Secundaria Modalidad Técnico Profesional Nº 625 Carlos Guido y Spano</t>
  </si>
  <si>
    <t>Escuela Superior de Comercio Nº 48 Gral. José de San Martín</t>
  </si>
  <si>
    <t>Escuela Superior de Comercio Nº 43 Escuela Superior de Comercio</t>
  </si>
  <si>
    <t>Escuela de Enseñanza Técnica Particular Incorporada (E.E.T.P.I.) Nº 2028 San Lorenzo</t>
  </si>
  <si>
    <t>Escuela de Educación Técnica Particular Incorporada (E.E.T.P.I.) Nº 2050 Monseñor Dr. Vicente Faustino Zazpe</t>
  </si>
  <si>
    <t>Escuela de Educación Técnica (E.E.T.) Nº 399 Gastón Gori</t>
  </si>
  <si>
    <t>Escuela de Educación Secundaria Modalidad Técnico Profesional Particular Incorporada Nº 8163 San José</t>
  </si>
  <si>
    <t>Escuela de Educación Técnica (E.E.T.) Nº 274 Soldados Argentinos</t>
  </si>
  <si>
    <t>Instituto de Educación Superior Particular Incorporada (I.S.P.I.) Nº 4050 Monseñor Vicente F. Zazpe</t>
  </si>
  <si>
    <t xml:space="preserve">Colegio Nº 50 Superior </t>
  </si>
  <si>
    <t xml:space="preserve">Escuela de Educación Secundaria Modalidad Técnico Profesional Nº 335 </t>
  </si>
  <si>
    <t>Escuela de Enseñanza Técnica Particular Incorporada (E.E.T.P.I.) Nº 2051 Nuestra Señora de Fátima</t>
  </si>
  <si>
    <t>Instituto de Educación Superior del Profesorado (I.S.P.) Nº 03 Eduardo Laferriere</t>
  </si>
  <si>
    <t>Escuela de Educación Secundaria Modalidad Técnico Profesional Nº 287 Jorge Newbery</t>
  </si>
  <si>
    <t>Escuela de Educación Técnica (E.E.T.) Nº 680 Dr. Mariano Moreno</t>
  </si>
  <si>
    <t>Escuela de Educación Secundaria Modalidad Técnico Profesional Nº 486 Francisco Netri</t>
  </si>
  <si>
    <t>Instituto de Educación Superior Particular Incorporada (I.S.P.I.) Nº 9193 Cruz Roja Argentina - Filial Rosario</t>
  </si>
  <si>
    <t xml:space="preserve">Escuela Especial de Formación Integral  Nº 2112 </t>
  </si>
  <si>
    <t xml:space="preserve">Instituto Superior de Educación Técnica (I.S.E.T.) Nº 57 </t>
  </si>
  <si>
    <t>Instituto de Educación Superior Particular Incorporada (I.S.P.I.) Nº 9112 San Pablo</t>
  </si>
  <si>
    <t xml:space="preserve">Escuela de Educación Técnica (E.E.T.) Nº 407 </t>
  </si>
  <si>
    <t>Escuela de Educación Secundaria Modalidad Técnico Profesional Nº 275 Almirante Guillermo Brown</t>
  </si>
  <si>
    <t>Escuela de Educación Secundaria Modalidad Técnico Profesional Nº 468 Ingeniero Luis B. Laporte</t>
  </si>
  <si>
    <t>Escuela de Educación Secundaria Modalidad Técnico Profesional Nº 288 Dr. Osvaldo Magnasco</t>
  </si>
  <si>
    <t>Escuela de Enseñanza Técnica Particular Incorporada (E.E.T.P.I.) Nº 8235 Ingeniero Enrique B. Gomara</t>
  </si>
  <si>
    <t>Escuela de Educación Secundaria Modalidad Técnico Profesional Nº 638 Margarita Mazza de Carlés</t>
  </si>
  <si>
    <t>Escuela de Educación Secundaria Modalidad Técnico Profesional Nº 281 General Manuel Savio</t>
  </si>
  <si>
    <t>Instituto de Educación Superior Particular Incorporada (I.S.P.I.) Nº 4029 De Administración Bancaria y Comercio Exterior</t>
  </si>
  <si>
    <t>Escuela de Educación Secundaria Modalidad Técnico Profesional Nº 278 General Enrique Mosconi</t>
  </si>
  <si>
    <t>Escuela de Educación Secundaria Modalidad Técnico Profesional Nº 619 Pbtro. Luís A. Spontón</t>
  </si>
  <si>
    <t>Escuela de Educación Secundaria Modalidad Técnico Profesional Particular Incorporada Nº 8216 Centro de Formación Rural Alfredo E. Rueda</t>
  </si>
  <si>
    <t>Escuela de Educación Secundaria Modalidad Técnico Profesional Nº 473 Juana Elena Blanco</t>
  </si>
  <si>
    <t>Centro de Capacitación Laboral (Ce.C.La.) Nº 6689 Sagrada Familia</t>
  </si>
  <si>
    <t>Escuela de Educación Secundaria Modalidad Técnico Profesional Nº 392 Juramento de la Bandera</t>
  </si>
  <si>
    <t xml:space="preserve">Instituto Superior de Educación Técnica (I.S.E.T.) Nº 58 </t>
  </si>
  <si>
    <t>Instituto de Educación Superior de Formación Docente y Técnica (I.S.F.D.yT.) Nº 24 Héroes de Malvinas</t>
  </si>
  <si>
    <t>Escuela de Educación Técnica (E.E.T.) Nº 485 Vicecomodoro Marambio</t>
  </si>
  <si>
    <t>Escuela de Educación Secundaria Modalidad Técnico Profesional Nº 450 Ejército Argentino</t>
  </si>
  <si>
    <t>Escuela Superior de Comercio Nº 45 Dr. José Roberto González</t>
  </si>
  <si>
    <t>Escuela de Educación Secundaria Modalidad Técnico Profesional Nº 298 Don Miguel Manfredi</t>
  </si>
  <si>
    <t>Escuela de Educación Técnica (E.E.T.) Nº 696 Padre Enrique Niemann</t>
  </si>
  <si>
    <t>Centro de Capacitación Laboral (Ce.C.La.) Nº 6692 S/N</t>
  </si>
  <si>
    <t>Escuela de Educación Media (E.E.M.) Nº 637 Domingo Cullen</t>
  </si>
  <si>
    <t>Escuela de Educación Secundaria Modalidad Técnico Profesional Particular Incorporada Nº 8122 Nuestra Señora de Lourdes</t>
  </si>
  <si>
    <t>Escuela Primaria para Adultos Nº 79 Eva Perón</t>
  </si>
  <si>
    <t>Escuela de Educación Técnica (E.E.T.) Nº 459 Inspector Modesto J. Ceratto</t>
  </si>
  <si>
    <t>Escuela de Educación Secundaria Modalidad Técnico Profesional Nº 670 General Antonio González Balcarce</t>
  </si>
  <si>
    <t>Escuela de Educación Secundaria Modalidad Técnico Profesional Nº 295 General Manuel Obligado</t>
  </si>
  <si>
    <t>Escuela de Educación Secundaria Modalidad Técnico Profesional Nº 634 Yapeyú</t>
  </si>
  <si>
    <t xml:space="preserve">Escuela Superior de Comercio Nº 44 </t>
  </si>
  <si>
    <t>Escuela de Educación Secundaria Modalidad Técnico Profesional Nº 456 Hipólito Yrigoyen</t>
  </si>
  <si>
    <t xml:space="preserve">Escuela de Educación Secundaria Modalidad Técnico Profesional Nº 370 </t>
  </si>
  <si>
    <t>Escuela de Educación Secundaria Modalidad Técnico Profesional Nº 483 El Industrial</t>
  </si>
  <si>
    <t>Escuela de Educación Secundaria Modalidad Técnico Profesional Nº 402 Manuel Belgrano</t>
  </si>
  <si>
    <t>Escuela de Enseñanza Técnica Particular Incorporada (E.E.T.P.I.) Nº 8183 Centro Agrotécnico Regional</t>
  </si>
  <si>
    <t>Escuela de Educación Secundaria Modalidad Técnico Profesional Nº 612 Eudocio de los Santos Giménez</t>
  </si>
  <si>
    <t>Centro de Formación Profesional (C.F.P.) Nº 03 Crucero A.R.A. General Belgrano</t>
  </si>
  <si>
    <t>Escuela de Educación Secundaria Modalidad Técnico Profesional Nº 377 Mercedes Mascías</t>
  </si>
  <si>
    <t>Escuela de Educación Secundaria Modalidad Técnico Profesional Nº 457 Juan de Garay</t>
  </si>
  <si>
    <t>Instituto de Educación Superior del Profesorado (I.S.P.) Nº 10 Mateo Booz</t>
  </si>
  <si>
    <t>Escuela de Educación Secundaria Modalidad Técnico Profesional Nº 280 Corbeta Uruguay</t>
  </si>
  <si>
    <t>Escuela de Educación Secundaria Modalidad Técnico Profesional Nº 674 Francisca Silveyra de Ibarrola</t>
  </si>
  <si>
    <t>Escuela de Educación Secundaria Modalidad Técnico Profesional Nº 1674 Francisco Silveyra de Ibarrola</t>
  </si>
  <si>
    <t>Escuela de Educación Secundaria Modalidad Técnico Profesional Nº 451 DELKI SCARPIN</t>
  </si>
  <si>
    <t>Escuela de Educación Secundaria Modalidad Técnico Profesional Nº 292 Teniente de Fragata Santiago Barattero</t>
  </si>
  <si>
    <t>Escuela de Educación Secundaria Modalidad Técnico Profesional Nº 687 República de Venezuela</t>
  </si>
  <si>
    <t>Escuela de Educación Secundaria Modalidad Técnico Profesional Nº 327 Victor Aureliano Bigand</t>
  </si>
  <si>
    <t>Instituto de Educación Superior Particular Incorporada (I.S.P.I.) Nº 4034 Humberto 1º</t>
  </si>
  <si>
    <t>Escuela de Educación Secundaria Modalidad Técnico Profesional Nº 454 Dr. Manuel Araujo</t>
  </si>
  <si>
    <t>Escuela de Educación Secundaria Modalidad Técnico Profesional Nº 390 Emilio Lorenzo Masat</t>
  </si>
  <si>
    <t xml:space="preserve">Escuela de Educación Secundaria Modalidad Técnico Profesional Nº 314 </t>
  </si>
  <si>
    <t>Escuela de Educación Secundaria Modalidad Técnico Profesional Nº 285 Domingo Crespo</t>
  </si>
  <si>
    <t>Escuela de Educación Secundaria Modalidad Técnico Profesional Nº 642 Mercedes San Martín de Balcarce</t>
  </si>
  <si>
    <t>Escuela de Educación Técnica Particular Incorporada (E.E.T.P.I.) Nº 2066 Santa Fe</t>
  </si>
  <si>
    <t>Escuela Primaria para Adultos Nº 2585 María H. Michea de Ibarra</t>
  </si>
  <si>
    <t>Escuela de Educación Secundaria Modalidad Técnico Profesional Nº 342 Luis Pasteur</t>
  </si>
  <si>
    <t>Centro de Capacitación Laboral (Ce.C.La.) Nº 6602 S/N</t>
  </si>
  <si>
    <t>Centro de Capacitación Laboral (Ce.C.La.) Nº 6698 S/N</t>
  </si>
  <si>
    <t>Centro de Formación Laboral Nº 6615 sin nombre</t>
  </si>
  <si>
    <t>Centro de Capacitación Laboral (Ce.C.La.) Nº 6626 Brigadier General Estanislao López</t>
  </si>
  <si>
    <t>Centro de Capacitación Laboral (Ce.C.La.) Nº 6640 sin nombre</t>
  </si>
  <si>
    <t xml:space="preserve">Centro de Capacitación Laboral (Ce.C.La.) Nº 6647 </t>
  </si>
  <si>
    <t>Centro de Capacitación Laboral (Ce.C.La.) Nº 70 Martín Miguel de Güemes</t>
  </si>
  <si>
    <t xml:space="preserve">Centro de Capacitación Laboral (Ce.C.La.) Nº 6678 </t>
  </si>
  <si>
    <t>Centro de Capacitación Laboral (Ce.C.La.) Nº 6695 Centro de Formación Profesional y Capacitación Laboral</t>
  </si>
  <si>
    <t xml:space="preserve">Escuela de Educación Secundaria Modalidad Técnico Profesional Nº 380 </t>
  </si>
  <si>
    <t>Escuela de Educación Secundaria Modalidad Técnico Profesional Nº 452 Dr. Santiago D' Onofrio</t>
  </si>
  <si>
    <t>Escuela de Educación Secundaria Modalidad Técnico Profesional Nº 475 Ingeniero Francisco González Zimmermann</t>
  </si>
  <si>
    <t>Escuela de Educación Técnica (E.E.T.) Nº 9688 José Pedroni</t>
  </si>
  <si>
    <t>Escuela de Educación Técnica (E.E.T.) Nº 697 Prefecto Marítimo Carlos A. Mansilla</t>
  </si>
  <si>
    <t>Instituto de Educación Superior del Profesorado (I.S.P.) Nº 02 Dr. Joaquín V. González</t>
  </si>
  <si>
    <t>Instituto de Educación Superior del Profesorado (I.S.P.) Nº 02 Doctor Joaquín V. González - Anexo San Vicente</t>
  </si>
  <si>
    <t>Instituto de Educación Superior del Profesorado (I.S.P.) Nº 06 Dr. Leopoldo Chizzini Melo</t>
  </si>
  <si>
    <t>Instituto de Educación Superior del Profesorado (I.S.P.) Nº 08 Almirante Guillermo Brown - Anexo 1008 Esperanza</t>
  </si>
  <si>
    <t>Centro de Educación Agropecuaria (C.E.A.) Nº 05 San Genaro</t>
  </si>
  <si>
    <t>Escuela de Educación Técnica Particular Incorporada (E.E.T.P.I.) Nº 2052 Doctor Alcides Edgardo Rivero</t>
  </si>
  <si>
    <t xml:space="preserve">Escuela de Educación Técnica Particular Incorporada (E.E.T.P.I.) Nº 2058 Siete de Mayo	</t>
  </si>
  <si>
    <t>Instituto de Educación Superior Particular Incorporada (I.S.P.I.) Nº 4048 De Diseño Gráfico</t>
  </si>
  <si>
    <t>Escuela de Educación Técnica Particular Incorporada (E.E.T.P.I.) Nº 8199 Nuestra Señora de la Guardia</t>
  </si>
  <si>
    <t>Instituto de Educación Superior Particular Incorporada (I.S.P.I.) Nº 9203 Cruz Roja Argentina</t>
  </si>
  <si>
    <t xml:space="preserve">Instituto de Educación Superior Particular Incorporada (I.S.P.I.) Nº 9231 Garibaldi	</t>
  </si>
  <si>
    <t>Instituto de Educación Superior Particular Autorizado (I.S.P.A.) Nº 9253 Centro Educativo Popular de Expresión y Comunicación</t>
  </si>
  <si>
    <t xml:space="preserve">Instituto Superior de Educación Técnica (I.S.E.T.) Nº 56 </t>
  </si>
  <si>
    <t xml:space="preserve">Instituto Superior de Educación Técnica (I.S.E.T.) Nº 55 </t>
  </si>
  <si>
    <t>Instituto Superior de Educación Técnica (I.S.E.T.) Nº 54 Banco de Santa Fe</t>
  </si>
  <si>
    <t xml:space="preserve">Instituto Superior de Educación Técnica (I.S.E.T.) Nº 59 </t>
  </si>
  <si>
    <t>Instituto Superior de Educación Técnica (I.S.E.T.) Nº 52 Escuela de Diseño del Paisaje</t>
  </si>
  <si>
    <t>Escuela de Educación Técnica Particular Incorporada (E.E.T.P.I.) Nº 2073 San Pablo</t>
  </si>
  <si>
    <t>Instituto de Educación Superior Particular Autorizado (I.S.P.A.) Nº 4065 Dr. Pablo Mirizzi</t>
  </si>
  <si>
    <t>Instituto de Educación Superior Particular Incorporada (I.S.P.I.) Nº 4067 D´ibarre</t>
  </si>
  <si>
    <t>Instituto de Educación Superior Particular Incorporada (I.S.P.I.) Nº 4071 Dr. Luis Federico Leloir</t>
  </si>
  <si>
    <t xml:space="preserve">Escuela Especial de Formación Integral  Nº 2114 </t>
  </si>
  <si>
    <t xml:space="preserve">Escuela de Agricultura, Ganadería y Granja Nº 09 </t>
  </si>
  <si>
    <t>Escuela Especial de Formación Integral  Nº 2120 E.E.F.I. N°2120</t>
  </si>
  <si>
    <t>Instituto de Educación Superior Particular Autorizado (I.S.P.A.) Nº 4080 De Tecnología Médica</t>
  </si>
  <si>
    <t>Centro de Formación Profesional (C.F.P.) Nº 05 María Eva Duarte de Perón</t>
  </si>
  <si>
    <t>Instituto de Educación Superior Particular Autorizado (I.S.P.A.) Nº 4084 Centro de Educación Técnica para el Diagnóstico</t>
  </si>
  <si>
    <t>Instituto de Educación Superior Particular Incorporada (I.S.P.I.) Nº 4085 El Molino</t>
  </si>
  <si>
    <t>Instituto de Educación Superior Particular Autorizado (I.S.P.A.) Nº 4086 De Especialización Profesional</t>
  </si>
  <si>
    <t>Instituto de Educación Superior Particular Autorizado (I.S.P.A.) Nº 4088 De Mecánica Dental</t>
  </si>
  <si>
    <t>Instituto de Educación Superior Particular Autorizado (I.S.P.A.) Nº 4090 Complejo Educativo Cristiano I.E.M.A.</t>
  </si>
  <si>
    <t>Escuela Técnica de Vialidad Nacional Nº 04 Ingeniero Luis María Barletta</t>
  </si>
  <si>
    <t xml:space="preserve">Escuela de Educación Secundaria Modalidad Técnico Profesional Nº 492 </t>
  </si>
  <si>
    <t xml:space="preserve">Escuela de Educación Secundaria Modalidad Técnico Profesional Nº 491 Fuerte Nuestra Señora de la Soledad	</t>
  </si>
  <si>
    <t>Escuela de Educación Secundaria Modalidad Técnico Profesional Nº 495 Malvinas Argentinas</t>
  </si>
  <si>
    <t xml:space="preserve">Escuela de Educación Secundaria Modalidad Técnico Profesional Nº 500 </t>
  </si>
  <si>
    <t>Escuela de Educación Secundaria Modalidad Técnico Profesional Nº 508 Dra. Cecilia Grierson</t>
  </si>
  <si>
    <t>Instituto de Educación Superior del Profesorado (I.S.P.) Nº 62 Angela Cullen</t>
  </si>
  <si>
    <t xml:space="preserve">Escuela Especial de Formación Integral  Nº 2134 </t>
  </si>
  <si>
    <t xml:space="preserve">Centro de Capacitación Laboral (Ce.C.La.) Nº 111 </t>
  </si>
  <si>
    <t>Escuela de Educación Secundaria Modalidad Técnico Profesional Nº 527 Bicentenario de la Patria</t>
  </si>
  <si>
    <t>Escuela de Educación Secundaria Modalidad Técnico Profesional Nº 547 Héroes de Malvinas</t>
  </si>
  <si>
    <t xml:space="preserve">Escuela de Educación Secundaria Modalidad Técnico Profesional Nº 550 </t>
  </si>
  <si>
    <t xml:space="preserve">Escuela de Educación Secundaria Modalidad Técnico Profesional Nº 565 </t>
  </si>
  <si>
    <t>Escuela Superior de Enfermería  Rosa Carmen All</t>
  </si>
  <si>
    <t>Escuela Superior de Enfermería  M. E. Araya Colombres</t>
  </si>
  <si>
    <t>Escuela Superior de Enfermería  Reconquista</t>
  </si>
  <si>
    <t>Escuela Superior de Enfermería  Rafaela</t>
  </si>
  <si>
    <t>Escuela de Educación Técnica (E.E.T.) Nº 2076 San Francisquito</t>
  </si>
  <si>
    <t>Instituto de Educación Superior del Profesorado (I.S.P.) Nº 60 "27 de Septiembre"</t>
  </si>
  <si>
    <t>Instituto de Educación Superior del Profesorado (I.S.P.) Nº 60 San Carlos - Anexo B° Yapeyú</t>
  </si>
  <si>
    <t>Instituto de Educación Superior del Profesorado (I.S.P.) Nº 63 "NATALIA QUESSÚS"</t>
  </si>
  <si>
    <t>Escuela Superior de Enfermería Nº 51200 Venado Tuerto</t>
  </si>
  <si>
    <t>Escuela Superior de Enfermería  ESCUELA SUPERIOR DE ENFERMERÍA SAN JORGE</t>
  </si>
  <si>
    <t>Centro de Formación Profesional (C.F.P.)  Aula Taller Móvil  Sede</t>
  </si>
  <si>
    <t xml:space="preserve">Centro de Formación Profesional (C.F.P.) Nº 30 Aula Taller Móvil - Instalaciones Domiciliarias	</t>
  </si>
  <si>
    <t>Centro de Formación Profesional (C.F.P.)  Aula Taller Móvil 65  Reparación de Autos y Motos</t>
  </si>
  <si>
    <t>Centro de Formación Profesional (C.F.P.) Nº 72 Aula Taller Móvil - Soldadura</t>
  </si>
  <si>
    <t>Centro de Formación Profesional (C.F.P.) Nº 142 ATM N° 142 Gastronomía</t>
  </si>
  <si>
    <t>Escuela Superior de Enfermería  Cañada de Gómez</t>
  </si>
  <si>
    <t>Escuela de Educación Secundaria Modalidad Técnico Profesional Nº 712 E.E.T.P. Nº 712</t>
  </si>
  <si>
    <t xml:space="preserve">Escuela de Educación Secundaria Modalidad Técnico Profesional Nº 711 </t>
  </si>
  <si>
    <t>Instituto de Educación Superior del Profesorado (I.S.P.) Nº 65 "Amelia Díaz"</t>
  </si>
  <si>
    <t>Instituto de Educación Superior del Profesorado (I.S.P.) Nº 66 No posee aùn</t>
  </si>
  <si>
    <t>Escuela Superior de Enfermería  ESCUELA SUPERIOR DE ENFERMERIA VERA</t>
  </si>
  <si>
    <t>Escuela Agrotécnica  Libertador General San Martín</t>
  </si>
  <si>
    <t>Instituto Politécnico  Superior "General San Martín"</t>
  </si>
  <si>
    <t>Escuela Industrial  Superior</t>
  </si>
  <si>
    <t>Instituto de Educación Superior de Formación Docente Nº 17 Dr. René Favaoloro</t>
  </si>
  <si>
    <t xml:space="preserve">Escuela de la Familia Agrícola (E.F.A.) Nº LL-76 </t>
  </si>
  <si>
    <t>Colegio Agrotécnico Nº 22 Virgen de Huachana</t>
  </si>
  <si>
    <t xml:space="preserve">Instituto de Educación Superior de Formación Docente Nº 03 </t>
  </si>
  <si>
    <t>Instituto de Educación Superior de Formación Docente Nº 03 Anexo Forres</t>
  </si>
  <si>
    <t>Colegio Agrotécnico Nº LL 60 San Benito</t>
  </si>
  <si>
    <t>Escuela de Especialidades Nº 07 Paul Groussac</t>
  </si>
  <si>
    <t xml:space="preserve">Colegio Agrotécnico Nº 09 </t>
  </si>
  <si>
    <t>Escuela Técnica Nº 9 Gobernador Ingeniero César E. del V. Iturre</t>
  </si>
  <si>
    <t>Escuela Técnica Nº 10 María Santísima</t>
  </si>
  <si>
    <t>Colegio Agrotécnico Nº 02 María Auxiliadora</t>
  </si>
  <si>
    <t xml:space="preserve">Instituto  Normal Superior General Manuel Belgrano	</t>
  </si>
  <si>
    <t>Instituto de Educación Superior de Formación Docente Nº 06 INSTITUTO SUPERIOR DEL PROFESORADO PROVINCIAL</t>
  </si>
  <si>
    <t>Escuela Técnica Nº 06 Comandante Manuel Besares</t>
  </si>
  <si>
    <t>Escuela Agrotécnica  Frías</t>
  </si>
  <si>
    <t>Escuela de Especialidades Nº 02 Carmen Catren de Mendez Casariego</t>
  </si>
  <si>
    <t>Escuela Técnica Nº 02 Ingeniero Santiago Barabino</t>
  </si>
  <si>
    <t>Escuela  Normal Superior República del Ecuador</t>
  </si>
  <si>
    <t>Escuela Técnica Nº 05 Dr. Ramón Carrillo</t>
  </si>
  <si>
    <t xml:space="preserve">Escuela Técnica Nº 04 </t>
  </si>
  <si>
    <t xml:space="preserve">Instituto de Educación Superior de Formación Docente Nº 09 </t>
  </si>
  <si>
    <t>Escuela de Especialidades Nº 04 María Eva Duarte de Perón</t>
  </si>
  <si>
    <t xml:space="preserve">Escuela Técnica Nº 08 </t>
  </si>
  <si>
    <t xml:space="preserve">Escuela Técnica Nº 01 </t>
  </si>
  <si>
    <t>Escuela Técnica Nº 11 Independencia</t>
  </si>
  <si>
    <t>Escuela Técnica Nº 03 Ingeniero Santiago Maradona</t>
  </si>
  <si>
    <t xml:space="preserve">Escuela Técnica Nº 07 </t>
  </si>
  <si>
    <t>Colegio Agrotécnico  Papa Juan XXIII</t>
  </si>
  <si>
    <t>Escuela de la Familia Agrícola (E.F.A.) Nº 29 Villa Atamisqui</t>
  </si>
  <si>
    <t>Escuela de la Familia Agrícola (E.F.A.) Nº LL-20 Renzo Scapolo</t>
  </si>
  <si>
    <t>Escuela Técnica  Tristán Adrián Malbrán</t>
  </si>
  <si>
    <t>Colegio Agrotécnico Nº 01 José Manuel Estrada</t>
  </si>
  <si>
    <t>Escuela Técnica Nº 13 Profesor Julio Olivera</t>
  </si>
  <si>
    <t>Colegio Secundario  Pablo Laguzzi por los Derechos de los Niños</t>
  </si>
  <si>
    <t xml:space="preserve">Escuela de la Familia Agrícola (E.F.A.) Nº 26 </t>
  </si>
  <si>
    <t xml:space="preserve">Instituto Nº LL21 De Estudios Superiores San Martin de Porres	</t>
  </si>
  <si>
    <t xml:space="preserve">Centro Educativo de Nivel Terciario (C.E.N.T.) Nº 01 </t>
  </si>
  <si>
    <t>Instituto Superior de Educación Técnica (I.S.E.T.) Nº 02 I.S.E.T. N°2</t>
  </si>
  <si>
    <t>Colegio Secundario  Sor María de Paz y Figueroa</t>
  </si>
  <si>
    <t xml:space="preserve">Instituto de Educación Superior de Formación Docente Nº 5 </t>
  </si>
  <si>
    <t xml:space="preserve">Colegio Agrotécnico Nº 04 </t>
  </si>
  <si>
    <t xml:space="preserve">Escuela de Especialidades Nº 09 </t>
  </si>
  <si>
    <t>Colegio Agrotécnico Nº 06 Nuestra Señora del Valle</t>
  </si>
  <si>
    <t>Escuela de Apicultura  Fidela L. de Smith</t>
  </si>
  <si>
    <t>Colegio Agrotécnico  Madre Tierra</t>
  </si>
  <si>
    <t>Escuela de Capacitación Profesional Nº 26 Manuel Belgrano</t>
  </si>
  <si>
    <t>Escuela de Capacitación Nº 38 San Vicente de Paul</t>
  </si>
  <si>
    <t>Escuela de Capacitación Nº 37 San Benito</t>
  </si>
  <si>
    <t>Escuela de Capacitación Nº 33 Santa Teresa de Jesús</t>
  </si>
  <si>
    <t>Escuela de Capacitación Nº 14 ESC. DE FORM.PROF.Y CAP.LAB.N"14</t>
  </si>
  <si>
    <t>Escuela de Capacitación Nº 12 Edvino Alfredo Paz</t>
  </si>
  <si>
    <t xml:space="preserve">Misión Monotécnica y de Extensión Cultural Nº 01 </t>
  </si>
  <si>
    <t>Escuela de Capacitación Profesional Nº 33 ESCUELA DE FORMACION PROFESIONAL Y CAPACITACION LABORAL N°33</t>
  </si>
  <si>
    <t>Escuela de Capacitación Nº 03 Nuestra Señora de Sumampa</t>
  </si>
  <si>
    <t>Escuela de Capacitación Nº 07 Granaderos de San Martín</t>
  </si>
  <si>
    <t>Escuela de Capacitación Nº 16 Pbro. Reinaldo Schorh</t>
  </si>
  <si>
    <t>Escuela de Capacitación Nº 21 María Esther Santillán</t>
  </si>
  <si>
    <t>Escuela de Capacitación Nº 22 Teniente General Juan Domingo Perón</t>
  </si>
  <si>
    <t>Escuela de Capacitación Profesional Nº 25 Adolfo Alsina</t>
  </si>
  <si>
    <t>Centro de Formación Profesional (C.F.P.) Nº 28 Escuela de Formación Profesional y Capacitación Laboral N°28</t>
  </si>
  <si>
    <t>Centro de Formación Profesional (C.F.P.) Nº 01 Escuela de Formacion Profesional y Capacitacion Laboral Nº 36</t>
  </si>
  <si>
    <t xml:space="preserve">Misión Monotécnica y de Extensión Cultural Nº 2 </t>
  </si>
  <si>
    <t xml:space="preserve">Misión Monotécnica y de Extensión Cultural Nº 04 </t>
  </si>
  <si>
    <t xml:space="preserve">Misión Monotécnica y de Extensión Cultural Nº 05 </t>
  </si>
  <si>
    <t xml:space="preserve">Misión Monotécnica y de Cultura Rural y Doméstica Nº 06 </t>
  </si>
  <si>
    <t>Centro de Formación Profesional (C.F.P.) Nº 01 Dr. Antenor Álvarez</t>
  </si>
  <si>
    <t>Centro de Formación Profesional (C.F.P.) Nº 02 John F. Kennedy</t>
  </si>
  <si>
    <t>Escuela de Capacitación Profesional Nº 04 María Adela de Palumbo</t>
  </si>
  <si>
    <t>Centro de Formación Profesional (C.F.P.) Nº 05 Emaus</t>
  </si>
  <si>
    <t>Escuela de Capacitación Nº 06 Santa Rosa de Lima</t>
  </si>
  <si>
    <t>Escuela de Capacitación Nº 08 Nuestra Señora de Loreto</t>
  </si>
  <si>
    <t>Escuela de Capacitación Profesional Nº 09 Josefa González de Belgrano</t>
  </si>
  <si>
    <t xml:space="preserve">Escuela de Capacitación Nº 13 </t>
  </si>
  <si>
    <t>Escuela de Capacitación Nº 15 Faride Buslemén de Robles</t>
  </si>
  <si>
    <t>Escuela de Capacitación Nº 18 Martín Fierro</t>
  </si>
  <si>
    <t>Escuela de Capacitación Nº 19 José Hernández</t>
  </si>
  <si>
    <t>Escuela de Capacitación Nº 20 Nuestra Señora del Pilar</t>
  </si>
  <si>
    <t xml:space="preserve">Escuela de Capacitación Nº 23 </t>
  </si>
  <si>
    <t>Escuela de Capacitación Profesional Nº 24 San Cayetano</t>
  </si>
  <si>
    <t xml:space="preserve">Escuela de Capacitación Nº 27 </t>
  </si>
  <si>
    <t>Centro de Formación Profesional (C.F.P.) Nº 29 Gobernador Eduardo Miguel</t>
  </si>
  <si>
    <t>Escuela de Capacitación Nº 30 Escuela de formación profesional y capacitación laboral N*30</t>
  </si>
  <si>
    <t>Escuela de Capacitación Nº 31 Escuela de Formación Profesional y Capacitacion Laboral Nº31</t>
  </si>
  <si>
    <t xml:space="preserve">Escuela de Capacitación Profesional Nº 32 </t>
  </si>
  <si>
    <t xml:space="preserve">Escuela de Capacitación Profesional Nº 35 </t>
  </si>
  <si>
    <t>Escuela de Capacitación Nº 83 San Francisco Coll</t>
  </si>
  <si>
    <t xml:space="preserve">Escuela de Capacitación Nº LL 17 </t>
  </si>
  <si>
    <t>Instituto de Educación Superior de Formación Docente Nº 01 ISFDC MJ Gottau</t>
  </si>
  <si>
    <t>Escuela de Capacitación Nº 34 Amntena</t>
  </si>
  <si>
    <t xml:space="preserve">Instituto de Educación Superior (I.E.S.)  Dr. Antenor Álvarez	</t>
  </si>
  <si>
    <t xml:space="preserve">Instituto Superior de Educación Técnica (I.S.E.T.) Nº LL125 Nuestro Señor del Milagro	</t>
  </si>
  <si>
    <t xml:space="preserve">Escuela de Capacitación Nº 11 Tristán Malbrán	</t>
  </si>
  <si>
    <t>Escuela de Capacitación Nº 17 Ejército Argentino</t>
  </si>
  <si>
    <t xml:space="preserve">Escuela de Capacitación Nº 10 </t>
  </si>
  <si>
    <t>Instituto de Educación Superior (I.E.S.)  Monseñor Jorge Gottau</t>
  </si>
  <si>
    <t xml:space="preserve">Misión Monotécnica y de Extensión Cultural Nº 03 </t>
  </si>
  <si>
    <t>Colegio Agrotécnico  La Granja</t>
  </si>
  <si>
    <t>Escuela Técnica Nº 15 Don Antonio Escañuela</t>
  </si>
  <si>
    <t>Escuela de la Familia Agrícola (E.F.A.) Nº LL156 efa avellaneda LL156</t>
  </si>
  <si>
    <t>Escuela de Capacitación Nº 40 ESCUELA DE FORMACION PROFESIONAL Y CAPACITACION LABORAL N°40</t>
  </si>
  <si>
    <t>Escuela de Capacitación Nº 41 República de Ecuador</t>
  </si>
  <si>
    <t xml:space="preserve">Escuela de Capacitación Nº 42 </t>
  </si>
  <si>
    <t>Escuela de Capacitación Nº LL154 Juan Pablo II</t>
  </si>
  <si>
    <t>Escuela de Capacitación Nº LL153 Santa Ángela de la Cruz</t>
  </si>
  <si>
    <t>Escuela de Capacitación Profesional  Monseñor Manuel Guirao</t>
  </si>
  <si>
    <t>Instituto de Educación Superior (I.E.S.) Nº -- Dr. Ramón Carrillo</t>
  </si>
  <si>
    <t>Escuela Técnica Nº 12 (aún no tiene creado el nombre)</t>
  </si>
  <si>
    <t>Centro de Formación Profesional (C.F.P.)  Aula Talle Móvil Reparación de Autos y Motos</t>
  </si>
  <si>
    <t xml:space="preserve">Escuela Técnica Nº 14 </t>
  </si>
  <si>
    <t>Instituto  Instituto Técnologico de Santiago del Estero</t>
  </si>
  <si>
    <t>Centro de Formación Profesional (C.F.P.) Nº 160 Aula Taller Móvil</t>
  </si>
  <si>
    <t>Escuela de Agricultura, Ganadería y Granja  Escuela de Agricultura, Ganadería y Granja</t>
  </si>
  <si>
    <t>Escuela de Formación Profesional  CEJA Dr. Benjamín F. Araoz</t>
  </si>
  <si>
    <t>Escuela de Educación Especial (E.E.E.)  Luis Braille</t>
  </si>
  <si>
    <t>Escuela  Nocturna  Lucas A Córdoba</t>
  </si>
  <si>
    <t>Escuela para Adultos Nº 03 CEJA ADULTOS N° 3</t>
  </si>
  <si>
    <t xml:space="preserve">Centro Educativo de Nivel Terciario (C.E.N.T.) Nº 72 </t>
  </si>
  <si>
    <t>Centro  C.E.J.A Ejército Argentino</t>
  </si>
  <si>
    <t>Escuela Agrotécnica  Los Sarmientos</t>
  </si>
  <si>
    <t>Escuela para Adultos Nº 01 C.E.J.A Adultos N° 1</t>
  </si>
  <si>
    <t>Centro Nº 37 C.E.J.A. Nuestra Señora de la Merced</t>
  </si>
  <si>
    <t>Instituto de Educación Superior (I.E.S.)  Colegio Simón Bolívar</t>
  </si>
  <si>
    <t>Escuela de Formación Profesional  CEJA Acheral</t>
  </si>
  <si>
    <t xml:space="preserve">Escuela para Adultos Nº 86 Centro Educativo de Jóvenes y Adultos Villa Quinteros	</t>
  </si>
  <si>
    <t xml:space="preserve">Escuela de Adultos Nº 2 CEJA 	</t>
  </si>
  <si>
    <t>Escuela Técnica Nº 01 Juan Bautista Alberdi</t>
  </si>
  <si>
    <t>Escuela de Educación Especial (E.E.E.)  De Sordos Próspero García</t>
  </si>
  <si>
    <t>Centro Educativo de Nivel Terciario (C.E.N.T.) Nº 73 C.E.N.T.73</t>
  </si>
  <si>
    <t>Instituto de Educación Superior (I.E.S.)  Instituto de Enseñanza Superior Famailla</t>
  </si>
  <si>
    <t>Escuela de Adultos  Dr. Alejandro Heredia</t>
  </si>
  <si>
    <t>Escuela  C.E.J.A. General Enrique Mosconi</t>
  </si>
  <si>
    <t>Escuela  Nocturna Lidoro Quinteros</t>
  </si>
  <si>
    <t>Escuela de Educación Especial (E.E.E.)  Dr. Dardo Molina</t>
  </si>
  <si>
    <t>Escuela de Adultos  Ceja Reconquista</t>
  </si>
  <si>
    <t>Escuela  CEJA MONTEROS</t>
  </si>
  <si>
    <t>Centro de Formación Profesional (C.F.P.)  CEJA CIUDADELA</t>
  </si>
  <si>
    <t>Escuela Técnica Nº 01 Aguilares</t>
  </si>
  <si>
    <t>Instituto Privado Nº 1141 San Judas Tadeo</t>
  </si>
  <si>
    <t xml:space="preserve">Escuela  CEJA  SILVANO BORES </t>
  </si>
  <si>
    <t>Escuela Técnica Nº 05 Escuela Técnica N° 5</t>
  </si>
  <si>
    <t>Escuela de Formación Profesional  C.E.J.A JUAN BAUTISTA ALBERDI</t>
  </si>
  <si>
    <t>Escuela de Adultos  C.E.J.A. JOSE MANUEL ESTRADA</t>
  </si>
  <si>
    <t>Escuela Técnica Nº 01 Escuela Tecnica Nº 1 de Lules</t>
  </si>
  <si>
    <t>Instituto Nº F-77 Ingeniero Anacleto Tobar</t>
  </si>
  <si>
    <t>Escuela Agrotécnica  Amaicha del Valle</t>
  </si>
  <si>
    <t>Escuela  De Oficios General Belgrano</t>
  </si>
  <si>
    <t>Escuela de Educación Especial (E.E.E.) Nº 41 Escuela Especial "Dra. Carolina Tobar García"</t>
  </si>
  <si>
    <t>Escuela de Educación Especial (E.E.E.)  Dr. Federico Luis Posse</t>
  </si>
  <si>
    <t>Escuela Agrotécnica  Juan Mantovani</t>
  </si>
  <si>
    <t xml:space="preserve">Instituto de Educación Superior (I.E.S.)  Instituto Superior de Educación Tecnológica	</t>
  </si>
  <si>
    <t xml:space="preserve">Instituto de Educación Superior (I.E.S.)  Villa Quinteros	</t>
  </si>
  <si>
    <t>Escuela  CEJA Santa Ana</t>
  </si>
  <si>
    <t>Escuela de Educación Especial (E.E.E.)  A.L.P.I.</t>
  </si>
  <si>
    <t>Instituto de Educación Superior (I.E.S.) Nº 3187 Alfredo Coviello</t>
  </si>
  <si>
    <t>Escuela Técnica Nº 02 Obispo Colombres</t>
  </si>
  <si>
    <t>Escuela de Educación Especial (E.E.E.)  San Vicente de Paul</t>
  </si>
  <si>
    <t>Instituto Nº F 93 Tucumano de Enseñanza Personalizada</t>
  </si>
  <si>
    <t>Instituto Técnico Nº F47 Instituto Técnico Salesiano Lorenzo Mazza</t>
  </si>
  <si>
    <t xml:space="preserve">Instituto Agrotécnico Nº F45 Veinte de Junio	</t>
  </si>
  <si>
    <t>Escuela de Educación Especial (E.E.E.)  Nuestra Señora del Rosario</t>
  </si>
  <si>
    <t>Escuela Técnica Nº 01 Independencia Argentina</t>
  </si>
  <si>
    <t>Escuela Nº 507 Nocturna Gabriela Mistral</t>
  </si>
  <si>
    <t>Escuela de Formación Profesional  CEJA N° 47</t>
  </si>
  <si>
    <t>Escuela Agrotécnica  Mariano Ramos</t>
  </si>
  <si>
    <t xml:space="preserve">Escuela Técnica Nº 1 </t>
  </si>
  <si>
    <t>Escuela Técnica Nº 01 Escuela Educacion Tecnica N°1 de Trancas</t>
  </si>
  <si>
    <t>Instituto Privado  Instituto Agrotecnico La Candelaria F-69</t>
  </si>
  <si>
    <t xml:space="preserve">Escuela Técnica Nº 01 de Villa de Leales	</t>
  </si>
  <si>
    <t>Escuela de Educación Especial (E.E.E.)  San José</t>
  </si>
  <si>
    <t>Escuela Técnica Nº 01 La Cocha</t>
  </si>
  <si>
    <t>Centro de Formación Profesional (C.F.P.)  Tomás Godoy Cruz</t>
  </si>
  <si>
    <t>Escuela para Adultos Nº 04 Formación Profesional</t>
  </si>
  <si>
    <t>Escuela de Educación Especial (E.E.E.)  Inmaculada Concepción</t>
  </si>
  <si>
    <t>Escuela de Educación Especial (E.E.E.)  Monteros</t>
  </si>
  <si>
    <t xml:space="preserve">Escuela de Educación Especial (E.E.E.)  </t>
  </si>
  <si>
    <t>Escuela de Educación Especial (E.E.E.)  San Miguel Arcángel</t>
  </si>
  <si>
    <t xml:space="preserve">Escuela Técnica Nº 1 Famaillá	</t>
  </si>
  <si>
    <t>Centro Nº 87 Educativo de Jóvenes y Adultos</t>
  </si>
  <si>
    <t>Escuela de Educación Especial (E.E.E.)  Santa Lucía</t>
  </si>
  <si>
    <t>Escuela de Educación Especial (E.E.E.)  Escuela Especial Elsa Ruggeri de Fabio (SEISE)</t>
  </si>
  <si>
    <t>Escuela Técnica Nº 03 Dr. Juan B. Terán</t>
  </si>
  <si>
    <t>Instituto Nº 900082800 Instituto de Enseñanza Superior Tafi Viejo</t>
  </si>
  <si>
    <t>Escuela  San Isidro Labrador</t>
  </si>
  <si>
    <t>Escuela Técnica Nº 01 Profesor Rafael Marino</t>
  </si>
  <si>
    <t>Escuela Técnica Nº 01 Ingeniero Antonio María Correa</t>
  </si>
  <si>
    <t>Escuela de Formación Profesional  Escuela Social de Cultura Católica Ntra. Sra. del Valle</t>
  </si>
  <si>
    <t xml:space="preserve">Escuela de Formación Profesional  Escuela Social de Cultura Católica Ntra. Sra. del Valle	</t>
  </si>
  <si>
    <t>Escuela de Educación Especial (E.E.E.)  Dr. Julio B. de Quirós</t>
  </si>
  <si>
    <t>Escuela Agrotécnica  Soldado Cajal</t>
  </si>
  <si>
    <t>Escuela de Educación Especial (E.E.E.)  Clotilde Alfonso Doñate</t>
  </si>
  <si>
    <t>Escuela Técnica Nº 01 ESCUELA TÉCNICA N° 1 DE RIO SECO</t>
  </si>
  <si>
    <t>Escuela Superior de Comercio Nº 3979 General José de San Martín</t>
  </si>
  <si>
    <t>Escuela de Formación Profesional  CEJA  José Martí</t>
  </si>
  <si>
    <t>Instituto Técnico Nº F29 General Manuel Belgrano</t>
  </si>
  <si>
    <t>Escuela de Adultos  CEJA Latinoamérica</t>
  </si>
  <si>
    <t>Escuela Agrotécnica  Profesor Miguel A. Torres</t>
  </si>
  <si>
    <t>Escuela Agrotécnica  Juan Bautista Alberdi</t>
  </si>
  <si>
    <t>Instituto  de Enseñanza Superior Concepción</t>
  </si>
  <si>
    <t>Escuela  Nocturna Concepción</t>
  </si>
  <si>
    <t>Instituto de Educación Superior (I.E.S.)  IES LA COCHA</t>
  </si>
  <si>
    <t>Escuela de Educación Especial (E.E.E.)  Alcira del Blanco de Ergueta</t>
  </si>
  <si>
    <t>Escuela Agrotécnica  Amalia Hernández de Castillo</t>
  </si>
  <si>
    <t>Escuela Técnica  Escuela Tecnica N°1 de Ranchillos</t>
  </si>
  <si>
    <t>Escuela de Educación Especial (E.E.E.)  Elena Adams Keller</t>
  </si>
  <si>
    <t>Instituto de Educación Superior (I.E.S.)  Esc. de Policia Gral. Don Jose de San Martin</t>
  </si>
  <si>
    <t>Centro Educativo de Nivel Terciario (C.E.N.T.) Nº 74 Convenio A.T.S.A.</t>
  </si>
  <si>
    <t>Centro Educativo de Nivel Terciario (C.E.N.T.) Nº 74 Anexo Concepción</t>
  </si>
  <si>
    <t>Centro Educativo de Nivel Terciario (C.E.N.T.) Nº 74 Anexo Monteros</t>
  </si>
  <si>
    <t>Centro Educativo de Nivel Terciario (C.E.N.T.) Nº 74 Anexo Famaillá</t>
  </si>
  <si>
    <t>Centro Educativo de Nivel Terciario (C.E.N.T.) Nº 74 Anexo Trancas</t>
  </si>
  <si>
    <t>Centro Educativo de Nivel Terciario (C.E.N.T.) Nº 74 Anexo Alderetes</t>
  </si>
  <si>
    <t>Centro Educativo de Nivel Terciario (C.E.N.T.) Nº 74 Anexo La Ramada</t>
  </si>
  <si>
    <t>Centro Educativo de Nivel Terciario (C.E.N.T.) Nº 74 Anexo Delfín Gallo</t>
  </si>
  <si>
    <t>Centro Educativo de Nivel Terciario (C.E.N.T.) Nº 74 Anexo Graneros</t>
  </si>
  <si>
    <t>Centro Educativo de Nivel Terciario (C.E.N.T.) Nº 74 Anexo Simoca</t>
  </si>
  <si>
    <t>Centro Educativo de Nivel Terciario (C.E.N.T.) Nº 74 Anexo Los Ralos</t>
  </si>
  <si>
    <t>Centro Educativo de Nivel Terciario (C.E.N.T.) Nº 74 Anexo Amaicha del Valle</t>
  </si>
  <si>
    <t>Centro Educativo de Nivel Terciario (C.E.N.T.) Nº 74 ANEXO SANTA ROSA DE LEALES</t>
  </si>
  <si>
    <t xml:space="preserve">Centro Educativo de Nivel Terciario (C.E.N.T.)  </t>
  </si>
  <si>
    <t>Escuela  Nocturna de Lules - C.E.J.A. Lules</t>
  </si>
  <si>
    <t>Escuela Superior Nº 1177 De Hoteleria, Gastronomia y Turismo - Argencat</t>
  </si>
  <si>
    <t>Escuela  Hijos del Dr. José Perea Muñoz</t>
  </si>
  <si>
    <t>Escuela de Capacitación Técnica  Ingenio Lales</t>
  </si>
  <si>
    <t>Escuela de Formación Profesional Nº S/N CEJA RIO COLORADO</t>
  </si>
  <si>
    <t>Escuela de Formación Profesional  C.E.J.A VALERIO LAGUNA</t>
  </si>
  <si>
    <t>Escuela de Formación Profesional  Prácticas Rurales de Orientación Técnica</t>
  </si>
  <si>
    <t>Centro de Formación Profesional (C.F.P.) Nº 01 Nuestra Señora de Fátima de Concepción</t>
  </si>
  <si>
    <t>Escuela de Formación Profesional  CEJA  San Francisco Solano</t>
  </si>
  <si>
    <t>Escuela de Capacitación Técnica  ESCUELA TECNICA DE FORMACION PROSESIONAL DE SIMOCA</t>
  </si>
  <si>
    <t>Escuela de Formación Profesional  Dr. Alejandro Heredia</t>
  </si>
  <si>
    <t>Escuela de Adultos  C.E.J.A. VILLA DE LEALES</t>
  </si>
  <si>
    <t>Escuela de Formación Profesional  C.E.J.A.  LAMADRID</t>
  </si>
  <si>
    <t>Centro Nº 900156300 CEJA Graneros</t>
  </si>
  <si>
    <t>Misión Monotécnica y de Extensión Cultural Nº 11 Mision Monotecnica y de Extension Cultural N° 11- Formacion Profesional</t>
  </si>
  <si>
    <t>Escuela de Formación Profesional Nº 0 CEJA San Pablo</t>
  </si>
  <si>
    <t>Escuela Parroquial Nº 627 Nuestra Señora del Carmen</t>
  </si>
  <si>
    <t xml:space="preserve">Misión de Cultura Rural y Doméstica Nº 11 </t>
  </si>
  <si>
    <t>Escuela Parroquial Nº 668 Juan XXIII</t>
  </si>
  <si>
    <t>Centro de Formación Profesional (C.F.P.)  Escuela de Formación Profesional Maria Reina</t>
  </si>
  <si>
    <t>Escuela de Formación Profesional  Rosario Vera Peñaloza</t>
  </si>
  <si>
    <t>Escuela para Adultos  CEJA Lucía  Prat Gay</t>
  </si>
  <si>
    <t>Escuela de Capacitación Técnica  CEJA Sergio Rogelio Guzmán</t>
  </si>
  <si>
    <t xml:space="preserve">Escuela de Formación Profesional   CEJA Virgen de la Merced	</t>
  </si>
  <si>
    <t>Centro de Formación Profesional (C.F.P.) Nº 01 Humberto V. Reyes</t>
  </si>
  <si>
    <t xml:space="preserve">Escuela de Formación Profesional  CEJA Tafi del Valle </t>
  </si>
  <si>
    <t>Escuela de Formación Profesional Nº 146 Hogar y Patria</t>
  </si>
  <si>
    <t>Escuela de Formación Profesional  Nocturna de Monteros</t>
  </si>
  <si>
    <t>Escuela de Formación Profesional  Dr. Maximio S. Victoria</t>
  </si>
  <si>
    <t xml:space="preserve">Escuela de Formación Profesional Nº 2 Villa 9 de Julio	</t>
  </si>
  <si>
    <t xml:space="preserve">Escuela de Formación Profesional  </t>
  </si>
  <si>
    <t>Centro de Formación Profesional (C.F.P.)  C.E.J.A SAN PEDRO DE COLALAO</t>
  </si>
  <si>
    <t xml:space="preserve">Escuela de Formación Profesional  CEJA Trancas	</t>
  </si>
  <si>
    <t>Escuela de Formación Profesional  María Matilde García de Gómez Llueca</t>
  </si>
  <si>
    <t>Centro de Formación Profesional (C.F.P.)  C.E.J.A Mancopa</t>
  </si>
  <si>
    <t>Escuela de Formación Profesional  San Eugenio de Macenod</t>
  </si>
  <si>
    <t>Escuela de Capacitación Técnica  C.E.J.A  AGUILARES</t>
  </si>
  <si>
    <t>Escuela de Formación Profesional  Remedios de Escalada de San Martín</t>
  </si>
  <si>
    <t xml:space="preserve">Misión Monotécnica (M.M.) Nº 47 </t>
  </si>
  <si>
    <t xml:space="preserve">Escuela de Formación Profesional Nº 1 Esc. FP Villa 9 de Julio	</t>
  </si>
  <si>
    <t>Escuela de Formación Profesional  29 de Agosto</t>
  </si>
  <si>
    <t xml:space="preserve">Misión de Cultura Rural y Doméstica Nº 21 </t>
  </si>
  <si>
    <t>Escuela de Formación Profesional  Prácticas del Hogar Villa Urquiza</t>
  </si>
  <si>
    <t>Escuela de Formación Profesional  Mercedes San Martín de Balcarce Nº1</t>
  </si>
  <si>
    <t xml:space="preserve">Misión Monotécnica (M.M.) Nº 43 De Extensión Cultural	</t>
  </si>
  <si>
    <t>Escuela de Formación Profesional  Paula Albarracín de Sarmiento</t>
  </si>
  <si>
    <t>Escuela de Formación Profesional  Niñas de Ayohuma</t>
  </si>
  <si>
    <t>Escuela de Formación Profesional Nº 2 Mercedes San Martín de Balcarce</t>
  </si>
  <si>
    <t>Escuela de Formación Profesional  Nocturna Concepción</t>
  </si>
  <si>
    <t>Escuela de Formación Profesional  Santa Ana</t>
  </si>
  <si>
    <t xml:space="preserve">Centro de Educación Agrícola (C.E.A.)  </t>
  </si>
  <si>
    <t>Centro de Formación Profesional (C.F.P.)  C.E.J.A Sagrado Corazón de Jesús</t>
  </si>
  <si>
    <t xml:space="preserve">Escuela de Capacitación Técnica  Dr. Benjamín F. Araoz	</t>
  </si>
  <si>
    <t>Escuela de Formación Profesional  Gabriela Mistral</t>
  </si>
  <si>
    <t>Escuela de Capacitación Técnica  Nocturna de Famaillá</t>
  </si>
  <si>
    <t xml:space="preserve">Misión Monotécnica y de Extensión Cultural Nº 72 Anexo Las Talitas	</t>
  </si>
  <si>
    <t>Centro de Formación Profesional (C.F.P.) Nº S/N Centro de Educación Permanente EMETA Trancas</t>
  </si>
  <si>
    <t>Escuela Agrotécnica  E.M.E.T.A.Tafí del Valle</t>
  </si>
  <si>
    <t>Escuela Parroquial Nº 637 Nuestra Señora del Rosario</t>
  </si>
  <si>
    <t>Instituto  Perfeccionamiento Docente</t>
  </si>
  <si>
    <t>Instituto Privado Nº SE 1183 Instituto Americano Dr. Juan Bautista Alberdi S.E. 1183/97</t>
  </si>
  <si>
    <t>Centro de Educación Permanente (C.E.P. - E.M.E.T.A.)  Las Cejas</t>
  </si>
  <si>
    <t>Instituto Nº 1185 De Ciencias Empresariales</t>
  </si>
  <si>
    <t>Escuela Técnica  El Mollar</t>
  </si>
  <si>
    <t>Escuela Agrotécnica Nº 900177000 Gastona Sud</t>
  </si>
  <si>
    <t>Escuela Técnica Nº 04 Juan XXIII</t>
  </si>
  <si>
    <t>Instituto Privado Nº F 85 San Vicente Paul</t>
  </si>
  <si>
    <t>Escuela Técnica Nº 01 Hilda Guerrero de Molina</t>
  </si>
  <si>
    <t>Colegio  Superior No Universitario Santo Tomás</t>
  </si>
  <si>
    <t>Instituto Privado Nº F54 Almafuerte</t>
  </si>
  <si>
    <t>Instituto Agrotécnico  Obispo Colombres</t>
  </si>
  <si>
    <t>Instituto de Educación Superior (I.E.S.) Nº F 86 San Luís Gonzaga</t>
  </si>
  <si>
    <t>Escuela Agrotécnica  Famaillá</t>
  </si>
  <si>
    <t>Escuela  de Manualidades San Vicente de Paul</t>
  </si>
  <si>
    <t xml:space="preserve">Escuela Parroquial  de formación profesional Santísimo Sacramento	</t>
  </si>
  <si>
    <t>Instituto Nº F 60 Santa Bárbara</t>
  </si>
  <si>
    <t>Instituto de Educación Superior (I.E.S.)  Integración de las Américas</t>
  </si>
  <si>
    <t>Instituto de Educación Superior (I.E.S.)  Graneros</t>
  </si>
  <si>
    <t>Instituto de Educación Superior (I.E.S.)  Instituto de Enseñanza Superior Tafí del Valle</t>
  </si>
  <si>
    <t>Instituto de Educación Superior (I.E.S.)  Anexo Amaichá del Valle</t>
  </si>
  <si>
    <t>Escuela de Adultos  Amaicha del Valle</t>
  </si>
  <si>
    <t>Escuela Agrotécnica  Ingeniero Ludovico Tusek</t>
  </si>
  <si>
    <t>Centro de Educación Permanente (C.E.P. - E.M.E.T.A.)  CEP EMETA DE SANTA ANA</t>
  </si>
  <si>
    <t>Instituto Técnico Nº 47 Salesiano Lorenzo Massa</t>
  </si>
  <si>
    <t>Instituto  Provincial de Administración Pública</t>
  </si>
  <si>
    <t>Instituto de Educación Superior (I.E.S.)  San Pedro de Colalao Anexo Trancas</t>
  </si>
  <si>
    <t>Escuela de Educación Especial (E.E.E.)  Magdalena Lagarrige</t>
  </si>
  <si>
    <t>Escuela de Educación Especial (E.E.E.)  Trancas</t>
  </si>
  <si>
    <t>Escuela Técnica Nº 2 Tafí Viejo</t>
  </si>
  <si>
    <t>Escuela de Formación Profesional  Escuela de Artes y Oficios Obispo Colombres</t>
  </si>
  <si>
    <t>Escuela Agrotécnica Nº 9002098 Agrotecnica Simoca</t>
  </si>
  <si>
    <t>Instituto de Educación Superior (I.E.S.) Nº 1242 San Cristóbal</t>
  </si>
  <si>
    <t>Centro  Centro de Innovación, Investigación y Desarrollo Educativo, Productivo y Tecnológico Dr. Néstor Kirchner</t>
  </si>
  <si>
    <t>Centro  De Asuntos Docentes - CIIDEPT</t>
  </si>
  <si>
    <t>Centro de Formación Profesional (C.F.P.) Nº 01 Aula Taller Móvil N° 20 Soldadura</t>
  </si>
  <si>
    <t>Centro de Formación Profesional (C.F.P.) Nº 02 Aula Taller Móvil N° 21 Construcciones</t>
  </si>
  <si>
    <t>Centro de Formación Profesional (C.F.P.) Nº 03 Aula Taller Móvil N°19 Automatización Industrial</t>
  </si>
  <si>
    <t>Centro de Formación Profesional (C.F.P.) Nº 04 Aula Taller Móvil N° 126 Refrigeración y Climatización</t>
  </si>
  <si>
    <t>Centro de Formación Profesional (C.F.P.) Nº 05 Aula Taller Móvil N° 127 Reparación de Autos y Motos</t>
  </si>
  <si>
    <t>Centro de Formación Profesional (C.F.P.) Nº 6 Aula Taller Móvil N° 34 Automatización Industrial</t>
  </si>
  <si>
    <t>Centro de Formación Profesional (C.F.P.) Nº 7 Aula Taller Móvil N° 88 Gastronomía</t>
  </si>
  <si>
    <t>Centro de Formación Profesional (C.F.P.) Nº 08 Aula Taller Móvil - ATM 111 Automatizacion Industrial</t>
  </si>
  <si>
    <t>Escuela Agrotécnica  Los Pizarro</t>
  </si>
  <si>
    <t>Escuela de Educación Especial (E.E.E.)  Magdalena Lagarrigue</t>
  </si>
  <si>
    <t>Escuela de Educación Especial (E.E.E.)  Escuela Especial de Burryacu</t>
  </si>
  <si>
    <t>Escuela de Formación Profesional  Escuela de Trabajadores</t>
  </si>
  <si>
    <t>Escuela Parroquial  San Roque</t>
  </si>
  <si>
    <t>Escuela de Adultos  CEJA Luis Sosa</t>
  </si>
  <si>
    <t xml:space="preserve">Escuela para Adultos  </t>
  </si>
  <si>
    <t>Escuela de Adultos  CEJA Alderetes</t>
  </si>
  <si>
    <t xml:space="preserve">Instituto Técnico  </t>
  </si>
  <si>
    <t>Escuela de Agricultura y Sacarotecnia  Escuela de Agricultura y Sacarotecnia</t>
  </si>
  <si>
    <t>Instituto Técnico  Aguilares</t>
  </si>
  <si>
    <t>Escuela Técnica  Escuela Técnica Vial General Manuel Belgrano</t>
  </si>
  <si>
    <t>Centro Educativo de Nivel Terciario (C.E.N.T.) Nº 35 Prof. Julián J. Godoy</t>
  </si>
  <si>
    <t>Centro Educativo de Nivel Terciario (C.E.N.T.) Nº 11 Ciudad de Ushuaia</t>
  </si>
  <si>
    <t>Centro Educativo de Nivel Terciario (C.E.N.T.) Nº 11 Anexo Ernesto Sábato</t>
  </si>
  <si>
    <t>Centro Educativo de Nivel Terciario (C.E.N.T.) Nº 11 Anexo Escuela N° 16</t>
  </si>
  <si>
    <t>Colegio Provincial de Educación Tecnológica (C.P.E.T.)  Colegio Provincial de Educación Tecnológica Río Grande "Ing. Fabio C. Reiss"</t>
  </si>
  <si>
    <t>Colegio Técnico Provincial Nº 1 Olga B. de Arko</t>
  </si>
  <si>
    <t>Colegio Provincial  Dr. José María Sobral</t>
  </si>
  <si>
    <t>Escuela Agrotécnica  Salesiana Nuestra Señora de la Candelaria</t>
  </si>
  <si>
    <t xml:space="preserve">Centro Educativo y de Formación Laboral  </t>
  </si>
  <si>
    <t>Centro Educativo y de Formación Laboral  centro de artes y oficios Tolhuin</t>
  </si>
  <si>
    <t>Colegio Técnico Provincial  Escuela Superior de Policía</t>
  </si>
  <si>
    <t>Colegio Provincial  Dr. Ernesto Guevara</t>
  </si>
  <si>
    <t>Colegio Provincial  Ernesto Sábato</t>
  </si>
  <si>
    <t>Centro Educativo y de Formación Laboral  Dr. Manuel Belgrano</t>
  </si>
  <si>
    <t>Colegio Técnico Provincial  Antonio Martín Marte</t>
  </si>
  <si>
    <t xml:space="preserve">	26007030</t>
  </si>
  <si>
    <t>Colegio  	779 Escuela Secundaria</t>
  </si>
  <si>
    <t xml:space="preserve">	78003450</t>
  </si>
  <si>
    <t>Instituto  	COLEGIO PROV. DE EDUCACIÓN SECUNDARIA Nº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</si>
</sst>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&quot;$&quot;\ #,##0.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Calibri"/>
      <family val="2"/>
    </font>
    <font>
      <b/>
      <i/>
      <sz val="11"/>
      <color theme="1"/>
      <name val="Times New Roman"/>
      <family val="1"/>
    </font>
    <font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7F7F7F"/>
      <name val="Calibri"/>
      <family val="2"/>
      <scheme val="minor"/>
    </font>
    <font>
      <sz val="10"/>
      <color rgb="FF7030A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rgb="FF7030A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68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horizontal="left"/>
    </xf>
    <xf numFmtId="0" fontId="6" fillId="2" borderId="0" xfId="0" applyFont="1" applyFill="1"/>
    <xf numFmtId="0" fontId="3" fillId="0" borderId="4" xfId="0" applyFont="1" applyBorder="1" applyAlignment="1">
      <alignment horizontal="center" wrapText="1"/>
    </xf>
    <xf numFmtId="1" fontId="7" fillId="2" borderId="0" xfId="0" applyNumberFormat="1" applyFont="1" applyFill="1" applyAlignment="1" applyProtection="1">
      <alignment horizontal="center" vertical="center"/>
      <protection locked="0"/>
    </xf>
    <xf numFmtId="0" fontId="6" fillId="0" borderId="0" xfId="0" applyFont="1"/>
    <xf numFmtId="0" fontId="15" fillId="2" borderId="0" xfId="0" applyFont="1" applyFill="1" applyAlignment="1">
      <alignment vertical="center" wrapText="1"/>
    </xf>
    <xf numFmtId="0" fontId="12" fillId="2" borderId="0" xfId="0" applyFont="1" applyFill="1"/>
    <xf numFmtId="0" fontId="6" fillId="2" borderId="4" xfId="0" quotePrefix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/>
    </xf>
    <xf numFmtId="49" fontId="6" fillId="2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vertical="center"/>
      <protection locked="0"/>
    </xf>
    <xf numFmtId="0" fontId="12" fillId="2" borderId="0" xfId="0" applyFont="1" applyFill="1" applyAlignment="1">
      <alignment horizontal="left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11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18" fillId="2" borderId="0" xfId="0" applyFont="1" applyFill="1"/>
    <xf numFmtId="0" fontId="6" fillId="3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44" fontId="20" fillId="2" borderId="20" xfId="1" applyFont="1" applyFill="1" applyBorder="1" applyAlignment="1" applyProtection="1">
      <alignment vertical="center" wrapText="1"/>
    </xf>
    <xf numFmtId="0" fontId="20" fillId="0" borderId="17" xfId="0" applyFont="1" applyBorder="1" applyProtection="1">
      <protection locked="0"/>
    </xf>
    <xf numFmtId="0" fontId="20" fillId="0" borderId="16" xfId="0" applyFont="1" applyBorder="1" applyAlignment="1" applyProtection="1">
      <alignment horizontal="center"/>
      <protection locked="0"/>
    </xf>
    <xf numFmtId="0" fontId="20" fillId="0" borderId="16" xfId="0" applyFont="1" applyBorder="1" applyProtection="1">
      <protection locked="0"/>
    </xf>
    <xf numFmtId="0" fontId="22" fillId="0" borderId="16" xfId="0" applyFont="1" applyBorder="1" applyProtection="1">
      <protection locked="0"/>
    </xf>
    <xf numFmtId="44" fontId="20" fillId="0" borderId="16" xfId="1" applyFont="1" applyBorder="1" applyProtection="1">
      <protection locked="0"/>
    </xf>
    <xf numFmtId="44" fontId="20" fillId="0" borderId="16" xfId="1" applyFont="1" applyBorder="1" applyProtection="1"/>
    <xf numFmtId="0" fontId="20" fillId="0" borderId="18" xfId="0" applyFont="1" applyBorder="1" applyAlignment="1" applyProtection="1">
      <alignment horizontal="center"/>
      <protection locked="0"/>
    </xf>
    <xf numFmtId="0" fontId="20" fillId="0" borderId="14" xfId="0" applyFont="1" applyBorder="1" applyProtection="1">
      <protection locked="0"/>
    </xf>
    <xf numFmtId="0" fontId="20" fillId="0" borderId="24" xfId="0" applyFont="1" applyBorder="1" applyAlignment="1" applyProtection="1">
      <alignment horizontal="center"/>
      <protection locked="0"/>
    </xf>
    <xf numFmtId="0" fontId="20" fillId="0" borderId="24" xfId="0" applyFont="1" applyBorder="1" applyProtection="1">
      <protection locked="0"/>
    </xf>
    <xf numFmtId="44" fontId="20" fillId="0" borderId="24" xfId="1" applyFont="1" applyBorder="1" applyProtection="1">
      <protection locked="0"/>
    </xf>
    <xf numFmtId="0" fontId="20" fillId="0" borderId="15" xfId="0" applyFont="1" applyBorder="1" applyAlignment="1" applyProtection="1">
      <alignment horizontal="center"/>
      <protection locked="0"/>
    </xf>
    <xf numFmtId="0" fontId="20" fillId="2" borderId="0" xfId="0" applyFont="1" applyFill="1" applyAlignment="1" applyProtection="1">
      <alignment horizontal="center" vertical="center" wrapText="1"/>
      <protection locked="0"/>
    </xf>
    <xf numFmtId="0" fontId="20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0" fillId="0" borderId="16" xfId="0" applyFont="1" applyBorder="1" applyAlignment="1" applyProtection="1">
      <alignment wrapText="1"/>
      <protection locked="0"/>
    </xf>
    <xf numFmtId="0" fontId="20" fillId="0" borderId="24" xfId="0" applyFont="1" applyBorder="1" applyAlignment="1" applyProtection="1">
      <alignment wrapText="1"/>
      <protection locked="0"/>
    </xf>
    <xf numFmtId="0" fontId="20" fillId="0" borderId="16" xfId="0" applyFont="1" applyBorder="1"/>
    <xf numFmtId="1" fontId="11" fillId="2" borderId="4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 wrapText="1"/>
    </xf>
    <xf numFmtId="1" fontId="7" fillId="2" borderId="0" xfId="0" applyNumberFormat="1" applyFont="1" applyFill="1" applyAlignment="1">
      <alignment horizontal="center" vertical="center"/>
    </xf>
    <xf numFmtId="1" fontId="8" fillId="2" borderId="4" xfId="0" applyNumberFormat="1" applyFont="1" applyFill="1" applyBorder="1" applyAlignment="1">
      <alignment horizontal="center" vertical="center"/>
    </xf>
    <xf numFmtId="0" fontId="0" fillId="0" borderId="0" xfId="0" applyProtection="1">
      <protection hidden="1"/>
    </xf>
    <xf numFmtId="0" fontId="6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13" fillId="0" borderId="22" xfId="0" applyFont="1" applyBorder="1" applyProtection="1">
      <protection hidden="1"/>
    </xf>
    <xf numFmtId="0" fontId="13" fillId="0" borderId="0" xfId="0" applyFont="1" applyProtection="1">
      <protection hidden="1"/>
    </xf>
    <xf numFmtId="0" fontId="14" fillId="0" borderId="0" xfId="0" applyFont="1" applyAlignment="1" applyProtection="1">
      <alignment wrapText="1"/>
      <protection hidden="1"/>
    </xf>
    <xf numFmtId="0" fontId="13" fillId="0" borderId="21" xfId="0" applyFont="1" applyBorder="1" applyProtection="1">
      <protection hidden="1"/>
    </xf>
    <xf numFmtId="0" fontId="0" fillId="0" borderId="0" xfId="0" applyAlignment="1">
      <alignment horizontal="center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/>
    </xf>
    <xf numFmtId="44" fontId="27" fillId="0" borderId="4" xfId="1" applyFont="1" applyBorder="1" applyAlignment="1" applyProtection="1">
      <alignment horizontal="center" vertical="center"/>
    </xf>
    <xf numFmtId="0" fontId="27" fillId="2" borderId="0" xfId="0" applyFont="1" applyFill="1" applyAlignment="1">
      <alignment horizontal="center"/>
    </xf>
    <xf numFmtId="164" fontId="11" fillId="5" borderId="4" xfId="0" applyNumberFormat="1" applyFont="1" applyFill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/>
    </xf>
    <xf numFmtId="1" fontId="28" fillId="6" borderId="4" xfId="0" applyNumberFormat="1" applyFont="1" applyFill="1" applyBorder="1" applyAlignment="1">
      <alignment horizontal="center"/>
    </xf>
    <xf numFmtId="0" fontId="19" fillId="3" borderId="4" xfId="0" applyFont="1" applyFill="1" applyBorder="1" applyAlignment="1">
      <alignment horizontal="center" vertical="center" wrapText="1"/>
    </xf>
    <xf numFmtId="44" fontId="21" fillId="2" borderId="2" xfId="0" applyNumberFormat="1" applyFont="1" applyFill="1" applyBorder="1" applyAlignment="1">
      <alignment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 wrapText="1"/>
    </xf>
    <xf numFmtId="0" fontId="19" fillId="4" borderId="23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0" borderId="0" xfId="0" applyFont="1"/>
    <xf numFmtId="0" fontId="29" fillId="0" borderId="16" xfId="0" applyFont="1" applyBorder="1" applyAlignment="1" applyProtection="1">
      <alignment horizontal="right" wrapText="1"/>
      <protection locked="0"/>
    </xf>
    <xf numFmtId="0" fontId="29" fillId="0" borderId="16" xfId="0" applyFont="1" applyBorder="1" applyProtection="1">
      <protection locked="0"/>
    </xf>
    <xf numFmtId="0" fontId="23" fillId="0" borderId="17" xfId="0" applyFont="1" applyBorder="1" applyProtection="1">
      <protection locked="0"/>
    </xf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vertical="center" wrapText="1"/>
    </xf>
    <xf numFmtId="0" fontId="23" fillId="2" borderId="0" xfId="0" applyFont="1" applyFill="1" applyAlignment="1">
      <alignment vertical="center" wrapText="1"/>
    </xf>
    <xf numFmtId="0" fontId="25" fillId="2" borderId="0" xfId="0" applyFont="1" applyFill="1" applyAlignment="1">
      <alignment vertical="center" wrapText="1"/>
    </xf>
    <xf numFmtId="0" fontId="26" fillId="2" borderId="0" xfId="0" applyFont="1" applyFill="1" applyAlignment="1">
      <alignment horizontal="center"/>
    </xf>
    <xf numFmtId="0" fontId="23" fillId="0" borderId="0" xfId="0" applyFont="1"/>
    <xf numFmtId="0" fontId="20" fillId="2" borderId="0" xfId="0" applyFont="1" applyFill="1" applyAlignment="1">
      <alignment vertical="center" wrapText="1"/>
    </xf>
    <xf numFmtId="0" fontId="30" fillId="0" borderId="0" xfId="0" applyFont="1" applyProtection="1">
      <protection hidden="1"/>
    </xf>
    <xf numFmtId="0" fontId="12" fillId="2" borderId="1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6" xfId="0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 applyProtection="1">
      <alignment horizontal="left" vertical="center" wrapText="1"/>
      <protection locked="0"/>
    </xf>
    <xf numFmtId="0" fontId="6" fillId="2" borderId="8" xfId="0" applyFont="1" applyFill="1" applyBorder="1" applyAlignment="1" applyProtection="1">
      <alignment horizontal="left" vertical="center" wrapText="1"/>
      <protection locked="0"/>
    </xf>
    <xf numFmtId="0" fontId="6" fillId="2" borderId="9" xfId="0" applyFont="1" applyFill="1" applyBorder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6" fillId="2" borderId="10" xfId="0" applyFont="1" applyFill="1" applyBorder="1" applyAlignment="1" applyProtection="1">
      <alignment horizontal="left" vertical="center" wrapText="1"/>
      <protection locked="0"/>
    </xf>
    <xf numFmtId="0" fontId="6" fillId="2" borderId="11" xfId="0" applyFont="1" applyFill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16" fillId="3" borderId="2" xfId="0" applyFont="1" applyFill="1" applyBorder="1" applyAlignment="1" applyProtection="1">
      <alignment horizontal="center" vertical="center" wrapText="1"/>
      <protection locked="0"/>
    </xf>
    <xf numFmtId="0" fontId="16" fillId="3" borderId="3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12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17" fillId="2" borderId="1" xfId="2" applyFill="1" applyBorder="1" applyAlignment="1">
      <alignment horizontal="center"/>
    </xf>
    <xf numFmtId="0" fontId="20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0" fillId="0" borderId="26" xfId="0" applyBorder="1"/>
    <xf numFmtId="0" fontId="0" fillId="0" borderId="27" xfId="0" applyBorder="1"/>
    <xf numFmtId="0" fontId="0" fillId="0" borderId="28" xfId="0" applyBorder="1"/>
  </cellXfs>
  <cellStyles count="3">
    <cellStyle name="Hipervínculo" xfId="2" builtinId="8"/>
    <cellStyle name="Moneda" xfId="1" builtinId="4"/>
    <cellStyle name="Normal" xfId="0" builtinId="0"/>
  </cellStyles>
  <dxfs count="271">
    <dxf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protection locked="1" hidden="1"/>
    </dxf>
    <dxf>
      <protection locked="1" hidden="1"/>
    </dxf>
    <dxf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1349375</xdr:colOff>
      <xdr:row>0</xdr:row>
      <xdr:rowOff>85725</xdr:rowOff>
    </xdr:from>
    <xdr:to>
      <xdr:col>4</xdr:col>
      <xdr:colOff>1212850</xdr:colOff>
      <xdr:row>3</xdr:row>
      <xdr:rowOff>31750</xdr:rowOff>
    </xdr:to>
    <xdr:pic>
      <xdr:nvPicPr>
        <xdr:cNvPr id="2" name="2 Imagen" descr="LOGOS_INET-ME-04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67125" y="85725"/>
          <a:ext cx="6816725" cy="676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4</xdr:col>
      <xdr:colOff>285750</xdr:colOff>
      <xdr:row>5</xdr:row>
      <xdr:rowOff>7680</xdr:rowOff>
    </xdr:to>
    <xdr:pic>
      <xdr:nvPicPr>
        <xdr:cNvPr id="2" name="2 Imagen" descr="LOGOS_INET-ME-04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7150"/>
          <a:ext cx="6810375" cy="769680"/>
        </a:xfrm>
        <a:prstGeom prst="rect">
          <a:avLst/>
        </a:prstGeom>
      </xdr:spPr>
    </xdr:pic>
    <xdr:clientData/>
  </xdr:twoCellAnchor>
  <xdr:twoCellAnchor editAs="oneCell">
    <xdr:from>
      <xdr:col>7</xdr:col>
      <xdr:colOff>2238375</xdr:colOff>
      <xdr:row>0</xdr:row>
      <xdr:rowOff>95250</xdr:rowOff>
    </xdr:from>
    <xdr:to>
      <xdr:col>10</xdr:col>
      <xdr:colOff>285750</xdr:colOff>
      <xdr:row>5</xdr:row>
      <xdr:rowOff>45780</xdr:rowOff>
    </xdr:to>
    <xdr:pic>
      <xdr:nvPicPr>
        <xdr:cNvPr id="7" name="2 Imagen" descr="LOGOS_INET-ME-04.jp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992100" y="95250"/>
          <a:ext cx="6810375" cy="7696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819150</xdr:colOff>
      <xdr:row>0</xdr:row>
      <xdr:rowOff>123825</xdr:rowOff>
    </xdr:from>
    <xdr:to>
      <xdr:col>5</xdr:col>
      <xdr:colOff>3343275</xdr:colOff>
      <xdr:row>4</xdr:row>
      <xdr:rowOff>131505</xdr:rowOff>
    </xdr:to>
    <xdr:pic>
      <xdr:nvPicPr>
        <xdr:cNvPr id="3" name="3 Imagen" descr="LOGOS_INET-ME-04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19150" y="123825"/>
          <a:ext cx="6810375" cy="76968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a3" displayName="Tabla3" ref="A4:A28" totalsRowShown="0" headerRowDxfId="270" dataDxfId="269">
  <autoFilter ref="A4:A28" xr:uid="{00000000-0009-0000-0100-000003000000}"/>
  <tableColumns count="1">
    <tableColumn id="1" xr3:uid="{00000000-0010-0000-0000-000001000000}" name="Jurisdicción" dataDxfId="268"/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B000000}" name="Tabla15" displayName="Tabla15" ref="Y4:Y8" totalsRowShown="0" headerRowDxfId="243" dataDxfId="242">
  <autoFilter ref="Y4:Y8" xr:uid="{00000000-0009-0000-0100-00000F000000}"/>
  <tableColumns count="1">
    <tableColumn id="1" xr3:uid="{00000000-0010-0000-0B00-000001000000}" name="Educación_Trabajo_2.1" dataDxfId="241"/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C000000}" name="Tabla16" displayName="Tabla16" ref="AA4:AA6" totalsRowShown="0" headerRowDxfId="240" dataDxfId="239">
  <autoFilter ref="AA4:AA6" xr:uid="{00000000-0009-0000-0100-000010000000}"/>
  <tableColumns count="1">
    <tableColumn id="1" xr3:uid="{00000000-0010-0000-0C00-000001000000}" name="Desarrollo_curricular_2.2" dataDxfId="238"/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D000000}" name="Tabla17" displayName="Tabla17" ref="AC4:AC7" totalsRowShown="0" headerRowDxfId="237" dataDxfId="236">
  <autoFilter ref="AC4:AC7" xr:uid="{00000000-0009-0000-0100-000011000000}"/>
  <tableColumns count="1">
    <tableColumn id="1" xr3:uid="{00000000-0010-0000-0D00-000001000000}" name="Formación_Docente_3.1" dataDxfId="235"/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E000000}" name="Tabla18" displayName="Tabla18" ref="AE4:AE7" totalsRowShown="0" headerRowDxfId="234" dataDxfId="233">
  <autoFilter ref="AE4:AE7" xr:uid="{00000000-0009-0000-0100-000012000000}"/>
  <tableColumns count="1">
    <tableColumn id="1" xr3:uid="{00000000-0010-0000-0E00-000001000000}" name="Fortalecimiento_Gestión_3.2" dataDxfId="232"/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F000000}" name="Tabla20" displayName="Tabla20" ref="AG4:AG7" totalsRowShown="0" headerRowDxfId="231" dataDxfId="230">
  <autoFilter ref="AG4:AG7" xr:uid="{00000000-0009-0000-0100-000014000000}"/>
  <tableColumns count="1">
    <tableColumn id="1" xr3:uid="{00000000-0010-0000-0F00-000001000000}" name="Equipamiento_entornos_4.1" dataDxfId="229"/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0000000}" name="Tabla21" displayName="Tabla21" ref="AI4:AI7" totalsRowShown="0" headerRowDxfId="228" dataDxfId="227">
  <autoFilter ref="AI4:AI7" xr:uid="{00000000-0009-0000-0100-000015000000}"/>
  <tableColumns count="1">
    <tableColumn id="1" xr3:uid="{00000000-0010-0000-1000-000001000000}" name="Infraestructura_4.2" dataDxfId="226"/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1000000}" name="Tabla22" displayName="Tabla22" ref="AK4:AK5" totalsRowShown="0" headerRowDxfId="225" dataDxfId="224">
  <autoFilter ref="AK4:AK5" xr:uid="{00000000-0009-0000-0100-000016000000}"/>
  <tableColumns count="1">
    <tableColumn id="1" xr3:uid="{00000000-0010-0000-1100-000001000000}" name="ATM_4.3" dataDxfId="223"/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2000000}" name="Tabla23" displayName="Tabla23" ref="AM4:AM19" totalsRowShown="0" headerRowDxfId="222" dataDxfId="221">
  <autoFilter ref="AM4:AM19" xr:uid="{00000000-0009-0000-0100-000017000000}"/>
  <tableColumns count="1">
    <tableColumn id="1" xr3:uid="{00000000-0010-0000-1200-000001000000}" name="Destinatarios_PJ" dataDxfId="220"/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3000000}" name="Tabla24" displayName="Tabla24" ref="AO4:AO14" totalsRowShown="0" headerRowDxfId="219" dataDxfId="218">
  <autoFilter ref="AO4:AO14" xr:uid="{00000000-0009-0000-0100-000018000000}"/>
  <tableColumns count="1">
    <tableColumn id="1" xr3:uid="{00000000-0010-0000-1300-000001000000}" name="Destinatarios_PI" dataDxfId="217"/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4000000}" name="Tabla25" displayName="Tabla25" ref="AQ4:AQ14" totalsRowShown="0" headerRowDxfId="216" dataDxfId="215">
  <autoFilter ref="AQ4:AQ14" xr:uid="{00000000-0009-0000-0100-000019000000}"/>
  <tableColumns count="1">
    <tableColumn id="1" xr3:uid="{00000000-0010-0000-1400-000001000000}" name="Medidas" dataDxfId="21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a5" displayName="Tabla5" ref="C4:C16" totalsRowShown="0" headerRowDxfId="267" dataDxfId="266">
  <autoFilter ref="C4:C16" xr:uid="{00000000-0009-0000-0100-000005000000}"/>
  <tableColumns count="1">
    <tableColumn id="1" xr3:uid="{00000000-0010-0000-0100-000001000000}" name="Mes" dataDxfId="265"/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5000000}" name="Tabla26" displayName="Tabla26" ref="AS4:AS6" totalsRowShown="0" headerRowDxfId="213" dataDxfId="212">
  <autoFilter ref="AS4:AS6" xr:uid="{00000000-0009-0000-0100-00001A000000}"/>
  <tableColumns count="1">
    <tableColumn id="1" xr3:uid="{00000000-0010-0000-1500-000001000000}" name="Tipo_de_gasto" dataDxfId="211"/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6000000}" name="Tabla27" displayName="Tabla27" ref="AU4:AU7" totalsRowShown="0" headerRowDxfId="210" dataDxfId="209">
  <autoFilter ref="AU4:AU7" xr:uid="{00000000-0009-0000-0100-00001B000000}"/>
  <tableColumns count="1">
    <tableColumn id="1" xr3:uid="{00000000-0010-0000-1600-000001000000}" name="Objeto_de_gasto" dataDxfId="208"/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7000000}" name="Tabla28" displayName="Tabla28" ref="A33:A34" totalsRowShown="0" headerRowDxfId="207" dataDxfId="206">
  <autoFilter ref="A33:A34" xr:uid="{00000000-0009-0000-0100-00001C000000}"/>
  <tableColumns count="1">
    <tableColumn id="1" xr3:uid="{00000000-0010-0000-1700-000001000000}" name="Buenos_Aires" dataDxfId="205"/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8000000}" name="Tabla29" displayName="Tabla29" ref="A36:A37" totalsRowShown="0" headerRowDxfId="204" dataDxfId="203">
  <autoFilter ref="A36:A37" xr:uid="{00000000-0009-0000-0100-00001D000000}"/>
  <tableColumns count="1">
    <tableColumn id="1" xr3:uid="{00000000-0010-0000-1800-000001000000}" name="C.A.B.A." dataDxfId="202"/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9000000}" name="Tabla30" displayName="Tabla30" ref="A39:A40" totalsRowShown="0" headerRowDxfId="201" dataDxfId="200">
  <autoFilter ref="A39:A40" xr:uid="{00000000-0009-0000-0100-00001E000000}"/>
  <tableColumns count="1">
    <tableColumn id="1" xr3:uid="{00000000-0010-0000-1900-000001000000}" name="Catamarca" dataDxfId="199"/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A000000}" name="Tabla31" displayName="Tabla31" ref="A42:A43" totalsRowShown="0" headerRowDxfId="198" dataDxfId="197">
  <autoFilter ref="A42:A43" xr:uid="{00000000-0009-0000-0100-00001F000000}"/>
  <tableColumns count="1">
    <tableColumn id="1" xr3:uid="{00000000-0010-0000-1A00-000001000000}" name="Chaco" dataDxfId="196"/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B000000}" name="Tabla32" displayName="Tabla32" ref="A45:A46" totalsRowShown="0" headerRowDxfId="195" dataDxfId="194">
  <autoFilter ref="A45:A46" xr:uid="{00000000-0009-0000-0100-000020000000}"/>
  <tableColumns count="1">
    <tableColumn id="1" xr3:uid="{00000000-0010-0000-1B00-000001000000}" name="Chubut" dataDxfId="193"/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1C000000}" name="Tabla33" displayName="Tabla33" ref="A48:A49" totalsRowShown="0" headerRowDxfId="192" dataDxfId="191">
  <autoFilter ref="A48:A49" xr:uid="{00000000-0009-0000-0100-000021000000}"/>
  <tableColumns count="1">
    <tableColumn id="1" xr3:uid="{00000000-0010-0000-1C00-000001000000}" name="Cordoba" dataDxfId="190"/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1D000000}" name="Tabla34" displayName="Tabla34" ref="A51:A52" totalsRowShown="0" headerRowDxfId="189" dataDxfId="188">
  <autoFilter ref="A51:A52" xr:uid="{00000000-0009-0000-0100-000022000000}"/>
  <tableColumns count="1">
    <tableColumn id="1" xr3:uid="{00000000-0010-0000-1D00-000001000000}" name="Corrientes" dataDxfId="187"/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1E000000}" name="Tabla35" displayName="Tabla35" ref="A54:A55" totalsRowShown="0" headerRowDxfId="186" dataDxfId="185">
  <autoFilter ref="A54:A55" xr:uid="{00000000-0009-0000-0100-000023000000}"/>
  <tableColumns count="1">
    <tableColumn id="1" xr3:uid="{00000000-0010-0000-1E00-000001000000}" name="Entre_Ríos" dataDxfId="184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Tabla6" displayName="Tabla6" ref="E4:E8" totalsRowShown="0" headerRowDxfId="264" dataDxfId="263">
  <autoFilter ref="E4:E8" xr:uid="{00000000-0009-0000-0100-000006000000}"/>
  <tableColumns count="1">
    <tableColumn id="1" xr3:uid="{00000000-0010-0000-0200-000001000000}" name="Año" dataDxfId="262"/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1F000000}" name="Tabla36" displayName="Tabla36" ref="A57:A58" totalsRowShown="0" headerRowDxfId="183" dataDxfId="182">
  <autoFilter ref="A57:A58" xr:uid="{00000000-0009-0000-0100-000024000000}"/>
  <tableColumns count="1">
    <tableColumn id="1" xr3:uid="{00000000-0010-0000-1F00-000001000000}" name="Formosa" dataDxfId="181"/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0000000}" name="Tabla37" displayName="Tabla37" ref="A60:A61" totalsRowShown="0" headerRowDxfId="180" dataDxfId="179">
  <autoFilter ref="A60:A61" xr:uid="{00000000-0009-0000-0100-000025000000}"/>
  <tableColumns count="1">
    <tableColumn id="1" xr3:uid="{00000000-0010-0000-2000-000001000000}" name="Jujuy" dataDxfId="178"/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21000000}" name="Tabla38" displayName="Tabla38" ref="A63:A64" totalsRowShown="0" headerRowDxfId="177" dataDxfId="176">
  <autoFilter ref="A63:A64" xr:uid="{00000000-0009-0000-0100-000026000000}"/>
  <tableColumns count="1">
    <tableColumn id="1" xr3:uid="{00000000-0010-0000-2100-000001000000}" name="La_Pampa" dataDxfId="175"/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22000000}" name="Tabla39" displayName="Tabla39" ref="A66:A67" totalsRowShown="0" headerRowDxfId="174" dataDxfId="173">
  <autoFilter ref="A66:A67" xr:uid="{00000000-0009-0000-0100-000027000000}"/>
  <tableColumns count="1">
    <tableColumn id="1" xr3:uid="{00000000-0010-0000-2200-000001000000}" name="La_Rioja" dataDxfId="172"/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23000000}" name="Tabla40" displayName="Tabla40" ref="A69:A70" totalsRowShown="0" headerRowDxfId="171" dataDxfId="170">
  <autoFilter ref="A69:A70" xr:uid="{00000000-0009-0000-0100-000028000000}"/>
  <tableColumns count="1">
    <tableColumn id="1" xr3:uid="{00000000-0010-0000-2300-000001000000}" name="Mendoza" dataDxfId="169"/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24000000}" name="Tabla41" displayName="Tabla41" ref="A72:A73" totalsRowShown="0" headerRowDxfId="168" dataDxfId="167">
  <autoFilter ref="A72:A73" xr:uid="{00000000-0009-0000-0100-000029000000}"/>
  <tableColumns count="1">
    <tableColumn id="1" xr3:uid="{00000000-0010-0000-2400-000001000000}" name="Misiones" dataDxfId="166"/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25000000}" name="Tabla42" displayName="Tabla42" ref="A75:A76" totalsRowShown="0" headerRowDxfId="165" dataDxfId="164">
  <autoFilter ref="A75:A76" xr:uid="{00000000-0009-0000-0100-00002A000000}"/>
  <tableColumns count="1">
    <tableColumn id="1" xr3:uid="{00000000-0010-0000-2500-000001000000}" name="Neuquén" dataDxfId="163"/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26000000}" name="Tabla43" displayName="Tabla43" ref="A78:A79" totalsRowShown="0" headerRowDxfId="162" dataDxfId="161">
  <autoFilter ref="A78:A79" xr:uid="{00000000-0009-0000-0100-00002B000000}"/>
  <tableColumns count="1">
    <tableColumn id="1" xr3:uid="{00000000-0010-0000-2600-000001000000}" name="Río_Negro" dataDxfId="160"/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27000000}" name="Tabla44" displayName="Tabla44" ref="A81:A82" totalsRowShown="0" headerRowDxfId="159" dataDxfId="158">
  <autoFilter ref="A81:A82" xr:uid="{00000000-0009-0000-0100-00002C000000}"/>
  <tableColumns count="1">
    <tableColumn id="1" xr3:uid="{00000000-0010-0000-2700-000001000000}" name="Salta" dataDxfId="157"/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28000000}" name="Tabla45" displayName="Tabla45" ref="A84:A85" totalsRowShown="0" headerRowDxfId="156" dataDxfId="155">
  <autoFilter ref="A84:A85" xr:uid="{00000000-0009-0000-0100-00002D000000}"/>
  <tableColumns count="1">
    <tableColumn id="1" xr3:uid="{00000000-0010-0000-2800-000001000000}" name="San_Juan" dataDxfId="154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Tabla7" displayName="Tabla7" ref="G4:G9" totalsRowShown="0" headerRowDxfId="261" dataDxfId="260">
  <autoFilter ref="G4:G9" xr:uid="{00000000-0009-0000-0100-000007000000}"/>
  <tableColumns count="1">
    <tableColumn id="1" xr3:uid="{00000000-0010-0000-0300-000001000000}" name="Eje_Estrat" dataDxfId="259"/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29000000}" name="Tabla46" displayName="Tabla46" ref="A87:A88" totalsRowShown="0" headerRowDxfId="153" dataDxfId="152">
  <autoFilter ref="A87:A88" xr:uid="{00000000-0009-0000-0100-00002E000000}"/>
  <tableColumns count="1">
    <tableColumn id="1" xr3:uid="{00000000-0010-0000-2900-000001000000}" name="San_Luis" dataDxfId="151"/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2A000000}" name="Tabla47" displayName="Tabla47" ref="A90:A91" totalsRowShown="0" headerRowDxfId="150" dataDxfId="149">
  <autoFilter ref="A90:A91" xr:uid="{00000000-0009-0000-0100-00002F000000}"/>
  <tableColumns count="1">
    <tableColumn id="1" xr3:uid="{00000000-0010-0000-2A00-000001000000}" name="Santa_Cruz" dataDxfId="148"/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00000000-000C-0000-FFFF-FFFF2B000000}" name="Tabla48" displayName="Tabla48" ref="A93:A94" totalsRowShown="0" headerRowDxfId="147" dataDxfId="146">
  <autoFilter ref="A93:A94" xr:uid="{00000000-0009-0000-0100-000030000000}"/>
  <tableColumns count="1">
    <tableColumn id="1" xr3:uid="{00000000-0010-0000-2B00-000001000000}" name="Santa_Fe" dataDxfId="145"/>
  </tableColumns>
  <tableStyleInfo name="TableStyleLight8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00000000-000C-0000-FFFF-FFFF2C000000}" name="Tabla49" displayName="Tabla49" ref="A96:A97" totalsRowShown="0" headerRowDxfId="144" dataDxfId="143">
  <autoFilter ref="A96:A97" xr:uid="{00000000-0009-0000-0100-000031000000}"/>
  <tableColumns count="1">
    <tableColumn id="1" xr3:uid="{00000000-0010-0000-2C00-000001000000}" name="Santiago_del_Estero" dataDxfId="142"/>
  </tableColumns>
  <tableStyleInfo name="TableStyleLight8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00000000-000C-0000-FFFF-FFFF2D000000}" name="Tabla50" displayName="Tabla50" ref="A99:A100" totalsRowShown="0" headerRowDxfId="141" dataDxfId="140">
  <autoFilter ref="A99:A100" xr:uid="{00000000-0009-0000-0100-000032000000}"/>
  <tableColumns count="1">
    <tableColumn id="1" xr3:uid="{00000000-0010-0000-2D00-000001000000}" name="Tierra_del_Fuego" dataDxfId="139"/>
  </tableColumns>
  <tableStyleInfo name="TableStyleLight8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00000000-000C-0000-FFFF-FFFF2E000000}" name="Tabla51" displayName="Tabla51" ref="A102:A103" totalsRowShown="0" headerRowDxfId="138" dataDxfId="137">
  <autoFilter ref="A102:A103" xr:uid="{00000000-0009-0000-0100-000033000000}"/>
  <tableColumns count="1">
    <tableColumn id="1" xr3:uid="{00000000-0010-0000-2E00-000001000000}" name="Tucumán" dataDxfId="136"/>
  </tableColumns>
  <tableStyleInfo name="TableStyleLight8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00000000-000C-0000-FFFF-FFFF2F000000}" name="Tabla52" displayName="Tabla52" ref="S13:S14" totalsRowShown="0" headerRowDxfId="135" dataDxfId="134">
  <autoFilter ref="S13:S14" xr:uid="{00000000-0009-0000-0100-000034000000}"/>
  <tableColumns count="1">
    <tableColumn id="1" xr3:uid="{00000000-0010-0000-2F00-000001000000}" name="Revinculación_reingreso_1.1.a" dataDxfId="133"/>
  </tableColumns>
  <tableStyleInfo name="TableStyleLight8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00000000-000C-0000-FFFF-FFFF30000000}" name="Tabla53" displayName="Tabla53" ref="S16:S17" totalsRowShown="0" headerRowDxfId="132" dataDxfId="131">
  <autoFilter ref="S16:S17" xr:uid="{00000000-0009-0000-0100-000035000000}"/>
  <tableColumns count="1">
    <tableColumn id="1" xr3:uid="{00000000-0010-0000-3000-000001000000}" name="Género_1.1.b" dataDxfId="130"/>
  </tableColumns>
  <tableStyleInfo name="TableStyleLight8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00000000-000C-0000-FFFF-FFFF31000000}" name="Tabla54" displayName="Tabla54" ref="S19:S20" totalsRowShown="0" headerRowDxfId="129" dataDxfId="128">
  <autoFilter ref="S19:S20" xr:uid="{00000000-0009-0000-0100-000036000000}"/>
  <tableColumns count="1">
    <tableColumn id="1" xr3:uid="{00000000-0010-0000-3100-000001000000}" name="Inclusión_discapacidad_1.1.c" dataDxfId="127"/>
  </tableColumns>
  <tableStyleInfo name="TableStyleLight8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00000000-000C-0000-FFFF-FFFF32000000}" name="Tabla55" displayName="Tabla55" ref="S22:S23" totalsRowShown="0" headerRowDxfId="126" dataDxfId="125">
  <autoFilter ref="S22:S23" xr:uid="{00000000-0009-0000-0100-000037000000}"/>
  <tableColumns count="1">
    <tableColumn id="1" xr3:uid="{00000000-0010-0000-3200-000001000000}" name="Estudiantes_encierro_1.1.d" dataDxfId="124"/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4000000}" name="Tabla8" displayName="Tabla8" ref="I4:I7" totalsRowShown="0" headerRowDxfId="258" dataDxfId="257">
  <autoFilter ref="I4:I7" xr:uid="{00000000-0009-0000-0100-000008000000}"/>
  <tableColumns count="1">
    <tableColumn id="1" xr3:uid="{00000000-0010-0000-0400-000001000000}" name="Eje_1" dataDxfId="256"/>
  </tableColumns>
  <tableStyleInfo name="TableStyleLight8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00000000-000C-0000-FFFF-FFFF33000000}" name="Tabla56" displayName="Tabla56" ref="U13:U14" totalsRowShown="0" headerRowDxfId="123" dataDxfId="122">
  <autoFilter ref="U13:U14" xr:uid="{00000000-0009-0000-0100-000038000000}"/>
  <tableColumns count="1">
    <tableColumn id="1" xr3:uid="{00000000-0010-0000-3300-000001000000}" name="Apoyo_acompañamiento_1.2.a" dataDxfId="121"/>
  </tableColumns>
  <tableStyleInfo name="TableStyleLight8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00000000-000C-0000-FFFF-FFFF34000000}" name="Tabla57" displayName="Tabla57" ref="U16:U17" totalsRowShown="0" headerRowDxfId="120" dataDxfId="119">
  <autoFilter ref="U16:U17" xr:uid="{00000000-0009-0000-0100-000039000000}"/>
  <tableColumns count="1">
    <tableColumn id="1" xr3:uid="{00000000-0010-0000-3400-000001000000}" name="Completamiento_secundario_1.2.b" dataDxfId="118"/>
  </tableColumns>
  <tableStyleInfo name="TableStyleLight8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00000000-000C-0000-FFFF-FFFF35000000}" name="Tabla58" displayName="Tabla58" ref="W13:W14" totalsRowShown="0" headerRowDxfId="117" dataDxfId="116">
  <autoFilter ref="W13:W14" xr:uid="{00000000-0009-0000-0100-00003A000000}"/>
  <tableColumns count="1">
    <tableColumn id="1" xr3:uid="{00000000-0010-0000-3500-000001000000}" name="Educación_Profesional_Secundaria_1.3.a" dataDxfId="115"/>
  </tableColumns>
  <tableStyleInfo name="TableStyleLight8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00000000-000C-0000-FFFF-FFFF36000000}" name="Tabla59" displayName="Tabla59" ref="W16:W17" totalsRowShown="0" headerRowDxfId="114" dataDxfId="113">
  <autoFilter ref="W16:W17" xr:uid="{00000000-0009-0000-0100-00003B000000}"/>
  <tableColumns count="1">
    <tableColumn id="1" xr3:uid="{00000000-0010-0000-3600-000001000000}" name="Participación_Encuentros_1.3.b" dataDxfId="112"/>
  </tableColumns>
  <tableStyleInfo name="TableStyleLight8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00000000-000C-0000-FFFF-FFFF37000000}" name="Tabla60" displayName="Tabla60" ref="W19:W20" totalsRowShown="0" headerRowDxfId="111" dataDxfId="110">
  <autoFilter ref="W19:W20" xr:uid="{00000000-0009-0000-0100-00003C000000}"/>
  <tableColumns count="1">
    <tableColumn id="1" xr3:uid="{00000000-0010-0000-3700-000001000000}" name="CLAN_1.3.c" dataDxfId="109"/>
  </tableColumns>
  <tableStyleInfo name="TableStyleLight8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38000000}" name="Tabla63" displayName="Tabla63" ref="Y13:Y14" totalsRowShown="0" headerRowDxfId="108" dataDxfId="107">
  <autoFilter ref="Y13:Y14" xr:uid="{00000000-0009-0000-0100-00003F000000}"/>
  <tableColumns count="1">
    <tableColumn id="1" xr3:uid="{00000000-0010-0000-3800-000001000000}" name="Prácticas_Profesionalizantes_2.1.a" dataDxfId="106"/>
  </tableColumns>
  <tableStyleInfo name="TableStyleLight8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39000000}" name="Tabla64" displayName="Tabla64" ref="Y16:Y17" totalsRowShown="0" headerRowDxfId="105" dataDxfId="104">
  <autoFilter ref="Y16:Y17" xr:uid="{00000000-0009-0000-0100-000040000000}"/>
  <tableColumns count="1">
    <tableColumn id="1" xr3:uid="{00000000-0010-0000-3900-000001000000}" name="DL_Sectores_Productivos_2.1.b" dataDxfId="103"/>
  </tableColumns>
  <tableStyleInfo name="TableStyleLight8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3A000000}" name="Tabla65" displayName="Tabla65" ref="Y19:Y20" totalsRowShown="0" headerRowDxfId="102" dataDxfId="101">
  <autoFilter ref="Y19:Y20" xr:uid="{00000000-0009-0000-0100-000041000000}"/>
  <tableColumns count="1">
    <tableColumn id="1" xr3:uid="{00000000-0010-0000-3A00-000001000000}" name="Visitas_Viajes_2.1.c" dataDxfId="100"/>
  </tableColumns>
  <tableStyleInfo name="TableStyleLight8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00000000-000C-0000-FFFF-FFFF3B000000}" name="Tabla66" displayName="Tabla66" ref="Y22:Y23" totalsRowShown="0" headerRowDxfId="99" dataDxfId="98">
  <autoFilter ref="Y22:Y23" xr:uid="{00000000-0009-0000-0100-000042000000}"/>
  <tableColumns count="1">
    <tableColumn id="1" xr3:uid="{00000000-0010-0000-3B00-000001000000}" name="Sostenibilidad_Ambiental_2.1.d" dataDxfId="97"/>
  </tableColumns>
  <tableStyleInfo name="TableStyleLight8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00000000-000C-0000-FFFF-FFFF3C000000}" name="Tabla67" displayName="Tabla67" ref="AA13:AA14" totalsRowShown="0" headerRowDxfId="96" dataDxfId="95">
  <autoFilter ref="AA13:AA14" xr:uid="{00000000-0009-0000-0100-000043000000}"/>
  <tableColumns count="1">
    <tableColumn id="1" xr3:uid="{00000000-0010-0000-3C00-000001000000}" name="Desarrollo_curricular_2.2.a" dataDxfId="94"/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5000000}" name="Tabla9" displayName="Tabla9" ref="K4:K6" totalsRowShown="0" headerRowDxfId="255" dataDxfId="254">
  <autoFilter ref="K4:K6" xr:uid="{00000000-0009-0000-0100-000009000000}"/>
  <tableColumns count="1">
    <tableColumn id="1" xr3:uid="{00000000-0010-0000-0500-000001000000}" name="Eje_2" dataDxfId="253"/>
  </tableColumns>
  <tableStyleInfo name="TableStyleLight8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00000000-000C-0000-FFFF-FFFF3D000000}" name="Tabla68" displayName="Tabla68" ref="AA17:AA18" totalsRowShown="0" headerRowDxfId="93" dataDxfId="92">
  <autoFilter ref="AA17:AA18" xr:uid="{00000000-0009-0000-0100-000044000000}"/>
  <tableColumns count="1">
    <tableColumn id="1" xr3:uid="{00000000-0010-0000-3D00-000001000000}" name="Acciones_sectores_2.2.b" dataDxfId="91"/>
  </tableColumns>
  <tableStyleInfo name="TableStyleLight8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00000000-000C-0000-FFFF-FFFF3E000000}" name="Tabla71" displayName="Tabla71" ref="AC13:AC14" totalsRowShown="0" headerRowDxfId="90" dataDxfId="89">
  <autoFilter ref="AC13:AC14" xr:uid="{00000000-0009-0000-0100-000047000000}"/>
  <tableColumns count="1">
    <tableColumn id="1" xr3:uid="{00000000-0010-0000-3E00-000001000000}" name="Docente_Inicial_3.1.a" dataDxfId="88"/>
  </tableColumns>
  <tableStyleInfo name="TableStyleLight8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00000000-000C-0000-FFFF-FFFF3F000000}" name="Tabla72" displayName="Tabla72" ref="AC18:AC19" totalsRowShown="0" headerRowDxfId="87" dataDxfId="86">
  <autoFilter ref="AC18:AC19" xr:uid="{00000000-0009-0000-0100-000048000000}"/>
  <tableColumns count="1">
    <tableColumn id="1" xr3:uid="{00000000-0010-0000-3F00-000001000000}" name="Docente_Continua_3.1.b" dataDxfId="85"/>
  </tableColumns>
  <tableStyleInfo name="TableStyleLight8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00000000-000C-0000-FFFF-FFFF40000000}" name="Tabla73" displayName="Tabla73" ref="AC23:AC24" totalsRowShown="0" headerRowDxfId="84" dataDxfId="83">
  <autoFilter ref="AC23:AC24" xr:uid="{00000000-0009-0000-0100-000049000000}"/>
  <tableColumns count="1">
    <tableColumn id="1" xr3:uid="{00000000-0010-0000-4000-000001000000}" name="Instructores_FP_3.1.c" dataDxfId="82"/>
  </tableColumns>
  <tableStyleInfo name="TableStyleLight8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00000000-000C-0000-FFFF-FFFF41000000}" name="Tabla74" displayName="Tabla74" ref="AE13:AE14" totalsRowShown="0" headerRowDxfId="81" dataDxfId="80">
  <autoFilter ref="AE13:AE14" xr:uid="{00000000-0009-0000-0100-00004A000000}"/>
  <tableColumns count="1">
    <tableColumn id="1" xr3:uid="{00000000-0010-0000-4100-000001000000}" name="Desarrollo_Profesional_Equipos_3.2.a" dataDxfId="79"/>
  </tableColumns>
  <tableStyleInfo name="TableStyleLight8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00000000-000C-0000-FFFF-FFFF42000000}" name="Tabla76" displayName="Tabla76" ref="AG13:AG14" totalsRowShown="0" headerRowDxfId="78" dataDxfId="77">
  <autoFilter ref="AG13:AG14" xr:uid="{00000000-0009-0000-0100-00004C000000}"/>
  <tableColumns count="1">
    <tableColumn id="1" xr3:uid="{00000000-0010-0000-4200-000001000000}" name="Equipamientos_Materiales_Insumos_4.1.a" dataDxfId="76"/>
  </tableColumns>
  <tableStyleInfo name="TableStyleLight8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00000000-000C-0000-FFFF-FFFF43000000}" name="Tabla77" displayName="Tabla77" ref="AG17:AG18" totalsRowShown="0" headerRowDxfId="75" dataDxfId="74">
  <autoFilter ref="AG17:AG18" xr:uid="{00000000-0009-0000-0100-00004D000000}"/>
  <tableColumns count="1">
    <tableColumn id="1" xr3:uid="{00000000-0010-0000-4300-000001000000}" name="Equipamientos_bibliotecas_4.1.b" dataDxfId="73"/>
  </tableColumns>
  <tableStyleInfo name="TableStyleLight8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00000000-000C-0000-FFFF-FFFF44000000}" name="Tabla78" displayName="Tabla78" ref="AG21:AG22" totalsRowShown="0" headerRowDxfId="72" dataDxfId="71">
  <autoFilter ref="AG21:AG22" xr:uid="{00000000-0009-0000-0100-00004E000000}"/>
  <tableColumns count="1">
    <tableColumn id="1" xr3:uid="{00000000-0010-0000-4400-000001000000}" name="Tecnologías_información_comunicación_4.1.c" dataDxfId="70"/>
  </tableColumns>
  <tableStyleInfo name="TableStyleLight8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00000000-000C-0000-FFFF-FFFF45000000}" name="Tabla80" displayName="Tabla80" ref="AI13:AI14" totalsRowShown="0" headerRowDxfId="69" dataDxfId="68">
  <autoFilter ref="AI13:AI14" xr:uid="{00000000-0009-0000-0100-000050000000}"/>
  <tableColumns count="1">
    <tableColumn id="1" xr3:uid="{00000000-0010-0000-4500-000001000000}" name="Obras_Nuevas_4.2.a" dataDxfId="67"/>
  </tableColumns>
  <tableStyleInfo name="TableStyleLight8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00000000-000C-0000-FFFF-FFFF46000000}" name="Tabla81" displayName="Tabla81" ref="AI17:AI18" totalsRowShown="0" headerRowDxfId="66" dataDxfId="65">
  <autoFilter ref="AI17:AI18" xr:uid="{00000000-0009-0000-0100-000051000000}"/>
  <tableColumns count="1">
    <tableColumn id="1" xr3:uid="{00000000-0010-0000-4600-000001000000}" name="Ampliación_refacción_4.2.b" dataDxfId="64"/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8000000}" name="Tabla12" displayName="Tabla12" ref="S4:S8" totalsRowShown="0" headerRowDxfId="252" dataDxfId="251">
  <autoFilter ref="S4:S8" xr:uid="{00000000-0009-0000-0100-00000C000000}"/>
  <tableColumns count="1">
    <tableColumn id="1" xr3:uid="{00000000-0010-0000-0800-000001000000}" name="Inclusión_revinculación_1.1" dataDxfId="250"/>
  </tableColumns>
  <tableStyleInfo name="TableStyleLight8" showFirstColumn="0" showLastColumn="0" showRowStripes="1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00000000-000C-0000-FFFF-FFFF47000000}" name="Tabla82" displayName="Tabla82" ref="AI21:AI22" totalsRowShown="0" headerRowDxfId="63" dataDxfId="62">
  <autoFilter ref="AI21:AI22" xr:uid="{00000000-0009-0000-0100-000052000000}"/>
  <tableColumns count="1">
    <tableColumn id="1" xr3:uid="{00000000-0010-0000-4700-000001000000}" name="Obras_menores_4.2.c" dataDxfId="61"/>
  </tableColumns>
  <tableStyleInfo name="TableStyleLight8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00000000-000C-0000-FFFF-FFFF48000000}" name="Tabla84" displayName="Tabla84" ref="AK13:AK14" totalsRowShown="0" headerRowDxfId="60" dataDxfId="59">
  <autoFilter ref="AK13:AK14" xr:uid="{00000000-0009-0000-0100-000054000000}"/>
  <tableColumns count="1">
    <tableColumn id="1" xr3:uid="{00000000-0010-0000-4800-000001000000}" name="Funcionamiento_ATM.4.3.a" dataDxfId="58"/>
  </tableColumns>
  <tableStyleInfo name="TableStyleLight8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49000000}" name="Tabla1" displayName="Tabla1" ref="Q4:Q5" totalsRowShown="0" headerRowDxfId="57" dataDxfId="56">
  <autoFilter ref="Q4:Q5" xr:uid="{00000000-0009-0000-0100-000001000000}"/>
  <tableColumns count="1">
    <tableColumn id="1" xr3:uid="{00000000-0010-0000-4900-000001000000}" name="PRONAFE" dataDxfId="55"/>
  </tableColumns>
  <tableStyleInfo name="TableStyleLight8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4A000000}" name="Tabla573" displayName="Tabla573" ref="U19:U20" totalsRowShown="0" headerRowDxfId="54" dataDxfId="53">
  <autoFilter ref="U19:U20" xr:uid="{00000000-0009-0000-0100-000002000000}"/>
  <tableColumns count="1">
    <tableColumn id="1" xr3:uid="{00000000-0010-0000-4A00-000001000000}" name="Mochila_técnica_1.2.c" dataDxfId="52"/>
  </tableColumns>
  <tableStyleInfo name="TableStyleLight8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4B000000}" name="Tabla575" displayName="Tabla575" ref="U22:U23" totalsRowShown="0" headerRowDxfId="51" dataDxfId="50">
  <autoFilter ref="U22:U23" xr:uid="{00000000-0009-0000-0100-000004000000}"/>
  <tableColumns count="1">
    <tableColumn id="1" xr3:uid="{00000000-0010-0000-4B00-000001000000}" name="Traslados_estudiantes_1.2.d" dataDxfId="49"/>
  </tableColumns>
  <tableStyleInfo name="TableStyleLight8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00000000-000C-0000-FFFF-FFFF4C000000}" name="Tabla5788" displayName="Tabla5788" ref="U25:U26" totalsRowShown="0" headerRowDxfId="48" dataDxfId="47">
  <autoFilter ref="U25:U26" xr:uid="{00000000-0009-0000-0100-000057000000}"/>
  <tableColumns count="1">
    <tableColumn id="1" xr3:uid="{00000000-0010-0000-4C00-000001000000}" name="Equipamiento_Albergues_1.2.e" dataDxfId="46"/>
  </tableColumns>
  <tableStyleInfo name="TableStyleLight8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00000000-000C-0000-FFFF-FFFF4D000000}" name="Tabla7489" displayName="Tabla7489" ref="AE17:AE18" totalsRowShown="0" headerRowDxfId="45" dataDxfId="44">
  <autoFilter ref="AE17:AE18" xr:uid="{00000000-0009-0000-0100-000058000000}"/>
  <tableColumns count="1">
    <tableColumn id="1" xr3:uid="{00000000-0010-0000-4D00-000001000000}" name="Acompañamiento_Asistencia_Tecnica_3.2.b" dataDxfId="43"/>
  </tableColumns>
  <tableStyleInfo name="TableStyleLight8" showFirstColumn="0" showLastColumn="0" showRowStripes="1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00000000-000C-0000-FFFF-FFFF4E000000}" name="Tabla7490" displayName="Tabla7490" ref="AE21:AE22" totalsRowShown="0" headerRowDxfId="42" dataDxfId="41">
  <autoFilter ref="AE21:AE22" xr:uid="{00000000-0009-0000-0100-000059000000}"/>
  <tableColumns count="1">
    <tableColumn id="1" xr3:uid="{00000000-0010-0000-4E00-000001000000}" name="Autoevaluación_Institucional_3.2.c" dataDxfId="40"/>
  </tableColumns>
  <tableStyleInfo name="TableStyleLight8" showFirstColumn="0" showLastColumn="0" showRowStripes="1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00000000-000C-0000-FFFF-FFFF4F000000}" name="Tabla61" displayName="Tabla61" ref="AK27:AK40" totalsRowShown="0" headerRowDxfId="39" dataDxfId="38">
  <autoFilter ref="AK27:AK40" xr:uid="{00000000-0009-0000-0100-00003D000000}"/>
  <tableColumns count="1">
    <tableColumn id="1" xr3:uid="{00000000-0010-0000-4F00-000001000000}" name="PRONAFE__" dataDxfId="37"/>
  </tableColumns>
  <tableStyleInfo name="TableStyleLight8" showFirstColumn="0" showLastColumn="0" showRowStripes="1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00000000-000C-0000-FFFF-FFFF50000000}" name="Tabla70" displayName="Tabla70" ref="Q9:Q10" totalsRowShown="0" headerRowDxfId="36" dataDxfId="35">
  <autoFilter ref="Q9:Q10" xr:uid="{00000000-0009-0000-0100-000046000000}"/>
  <tableColumns count="1">
    <tableColumn id="1" xr3:uid="{00000000-0010-0000-5000-000001000000}" name="PRONAFE_" dataDxfId="34"/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9000000}" name="Tabla13" displayName="Tabla13" ref="U4:U9" totalsRowShown="0" headerRowDxfId="249" dataDxfId="248">
  <autoFilter ref="U4:U9" xr:uid="{00000000-0009-0000-0100-00000D000000}"/>
  <tableColumns count="1">
    <tableColumn id="1" xr3:uid="{00000000-0010-0000-0900-000001000000}" name="Fortalecimiento_1.2" dataDxfId="247"/>
  </tableColumns>
  <tableStyleInfo name="TableStyleLight8" showFirstColumn="0" showLastColumn="0" showRowStripes="1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00000000-000C-0000-FFFF-FFFF51000000}" name="Tabla75" displayName="Tabla75" ref="H22:L5779" totalsRowShown="0" headerRowDxfId="33" dataDxfId="0">
  <autoFilter ref="H22:L5779" xr:uid="{00000000-0009-0000-0100-00004B000000}"/>
  <tableColumns count="5">
    <tableColumn id="1" xr3:uid="{00000000-0010-0000-5100-000001000000}" name="Cue_Anexo" dataDxfId="32"/>
    <tableColumn id="2" xr3:uid="{00000000-0010-0000-5100-000002000000}" name="Provincia" dataDxfId="31"/>
    <tableColumn id="3" xr3:uid="{00000000-0010-0000-5100-000003000000}" name="Ámbito_de_Gestión" dataDxfId="30"/>
    <tableColumn id="4" xr3:uid="{00000000-0010-0000-5100-000004000000}" name="Tipo_de_Establecimiento" dataDxfId="29"/>
    <tableColumn id="5" xr3:uid="{00000000-0010-0000-5100-000005000000}" name=" Nombre" dataDxfId="28"/>
  </tableColumns>
  <tableStyleInfo name="TableStyleLight8" showFirstColumn="0" showLastColumn="0" showRowStripes="1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6000000}" name="Tabla10" displayName="Tabla10" ref="M4:M6" totalsRowShown="0" headerRowDxfId="27" dataDxfId="26">
  <autoFilter ref="M4:M6" xr:uid="{00000000-0009-0000-0100-00000A000000}"/>
  <tableColumns count="1">
    <tableColumn id="1" xr3:uid="{00000000-0010-0000-0600-000001000000}" name="Eje_3" dataDxfId="25"/>
  </tableColumns>
  <tableStyleInfo name="TableStyleLight8" showFirstColumn="0" showLastColumn="0" showRowStripes="1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7000000}" name="Tabla11" displayName="Tabla11" ref="O4:O7" totalsRowShown="0" headerRowDxfId="24" dataDxfId="23">
  <autoFilter ref="O4:O7" xr:uid="{00000000-0009-0000-0100-00000B000000}"/>
  <tableColumns count="1">
    <tableColumn id="1" xr3:uid="{00000000-0010-0000-0700-000001000000}" name="Eje_4" dataDxfId="22"/>
  </tableColumns>
  <tableStyleInfo name="TableStyleLight8" showFirstColumn="0" showLastColumn="0" showRowStripes="1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52000000}" name="Tabla19" displayName="Tabla19" ref="A9:P509" totalsRowShown="0" headerRowDxfId="21" dataDxfId="19" headerRowBorderDxfId="20" tableBorderDxfId="18" totalsRowBorderDxfId="17">
  <autoFilter ref="A9:P509" xr:uid="{00000000-0009-0000-0100-000013000000}"/>
  <tableColumns count="16">
    <tableColumn id="1" xr3:uid="{00000000-0010-0000-5200-000001000000}" name="Código Jurisdiccional /CUE" dataDxfId="16"/>
    <tableColumn id="2" xr3:uid="{00000000-0010-0000-5200-000002000000}" name="Nombre" dataDxfId="15">
      <calculatedColumnFormula>IFERROR(IF($A10&gt;0,VLOOKUP($A10,Tabla75[#All],5,FALSE),""),"LA INSTITUCIÓN NO SE ENCUENTRA EN EL RFIETP, INGRESE UN CUE CORRECTO")</calculatedColumnFormula>
    </tableColumn>
    <tableColumn id="3" xr3:uid="{00000000-0010-0000-5200-000003000000}" name="Jurisdicción" dataDxfId="14">
      <calculatedColumnFormula>IFERROR(IF($A10&gt;0,VLOOKUP($A10,Tabla75[#All],2,FALSE),""),"LA INSTITUCIÓN NO SE ENCUENTRA EN EL RFIETP, INGRESE UN CUE CORRECTO")</calculatedColumnFormula>
    </tableColumn>
    <tableColumn id="4" xr3:uid="{00000000-0010-0000-5200-000004000000}" name="Ámbito de Gestión" dataDxfId="13">
      <calculatedColumnFormula>IFERROR(IF($A10&gt;0,VLOOKUP($A10,Tabla75[#All],3,FALSE),""),"LA INSTITUCIÓN NO SE ENCUENTRA EN EL RFIETP, INGRESE UN CUE CORRECTO")</calculatedColumnFormula>
    </tableColumn>
    <tableColumn id="5" xr3:uid="{00000000-0010-0000-5200-000005000000}" name="Tipo de Establecimiento" dataDxfId="12">
      <calculatedColumnFormula>IFERROR(IF($A10&gt;0,VLOOKUP($A10,Tabla75[#All],4,FALSE),""),"LA INSTITUCIÓN NO SE ENCUENTRA EN EL RFIETP, INGRESE UN CUE CORRECTO")</calculatedColumnFormula>
    </tableColumn>
    <tableColumn id="6" xr3:uid="{00000000-0010-0000-5200-000006000000}" name="Ejes estratégicos (Res CFE Nº 283/16)" dataDxfId="11"/>
    <tableColumn id="7" xr3:uid="{00000000-0010-0000-5200-000007000000}" name="Subejes (Disposición 1468/22)" dataDxfId="10"/>
    <tableColumn id="8" xr3:uid="{00000000-0010-0000-5200-000008000000}" name="Línea de acción (Disposición 1468/22)" dataDxfId="9"/>
    <tableColumn id="9" xr3:uid="{00000000-0010-0000-5200-000009000000}" name="Eje y Líneas de financiamiento (Res CFE Nº 283/16)" dataDxfId="8"/>
    <tableColumn id="10" xr3:uid="{00000000-0010-0000-5200-00000A000000}" name="Detalle de lo solicitado" dataDxfId="7"/>
    <tableColumn id="11" xr3:uid="{00000000-0010-0000-5200-00000B000000}" name="Unidad de medida" dataDxfId="6"/>
    <tableColumn id="12" xr3:uid="{00000000-0010-0000-5200-00000C000000}" name="Cantidad solicitada" dataDxfId="5"/>
    <tableColumn id="13" xr3:uid="{00000000-0010-0000-5200-00000D000000}" name="Precio Unitario" dataDxfId="4" dataCellStyle="Moneda"/>
    <tableColumn id="14" xr3:uid="{00000000-0010-0000-5200-00000E000000}" name="Precio Total" dataDxfId="3" dataCellStyle="Moneda">
      <calculatedColumnFormula>+L10*M10</calculatedColumnFormula>
    </tableColumn>
    <tableColumn id="15" xr3:uid="{00000000-0010-0000-5200-00000F000000}" name="Tipo de Gasto (Capital/Corriente desplegable)" dataDxfId="2"/>
    <tableColumn id="16" xr3:uid="{00000000-0010-0000-5200-000010000000}" name="Objeto del gasto (pasajes y viàticos, RRHHH y bienes y servicios en desplegable)" dataDxfId="1"/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A000000}" name="Tabla14" displayName="Tabla14" ref="W4:W7" totalsRowShown="0" headerRowDxfId="246" dataDxfId="245">
  <autoFilter ref="W4:W7" xr:uid="{00000000-0009-0000-0100-00000E000000}"/>
  <tableColumns count="1">
    <tableColumn id="1" xr3:uid="{00000000-0010-0000-0A00-000001000000}" name="Innovaciones_1.3" dataDxfId="244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table" Target="../tables/table25.xml"/><Relationship Id="rId21" Type="http://schemas.openxmlformats.org/officeDocument/2006/relationships/table" Target="../tables/table20.xml"/><Relationship Id="rId42" Type="http://schemas.openxmlformats.org/officeDocument/2006/relationships/table" Target="../tables/table41.xml"/><Relationship Id="rId47" Type="http://schemas.openxmlformats.org/officeDocument/2006/relationships/table" Target="../tables/table46.xml"/><Relationship Id="rId63" Type="http://schemas.openxmlformats.org/officeDocument/2006/relationships/table" Target="../tables/table62.xml"/><Relationship Id="rId68" Type="http://schemas.openxmlformats.org/officeDocument/2006/relationships/table" Target="../tables/table67.xml"/><Relationship Id="rId16" Type="http://schemas.openxmlformats.org/officeDocument/2006/relationships/table" Target="../tables/table15.xml"/><Relationship Id="rId11" Type="http://schemas.openxmlformats.org/officeDocument/2006/relationships/table" Target="../tables/table10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53" Type="http://schemas.openxmlformats.org/officeDocument/2006/relationships/table" Target="../tables/table52.xml"/><Relationship Id="rId58" Type="http://schemas.openxmlformats.org/officeDocument/2006/relationships/table" Target="../tables/table57.xml"/><Relationship Id="rId74" Type="http://schemas.openxmlformats.org/officeDocument/2006/relationships/table" Target="../tables/table73.xml"/><Relationship Id="rId79" Type="http://schemas.openxmlformats.org/officeDocument/2006/relationships/table" Target="../tables/table78.xml"/><Relationship Id="rId5" Type="http://schemas.openxmlformats.org/officeDocument/2006/relationships/table" Target="../tables/table4.xml"/><Relationship Id="rId61" Type="http://schemas.openxmlformats.org/officeDocument/2006/relationships/table" Target="../tables/table60.xml"/><Relationship Id="rId82" Type="http://schemas.openxmlformats.org/officeDocument/2006/relationships/table" Target="../tables/table81.xml"/><Relationship Id="rId19" Type="http://schemas.openxmlformats.org/officeDocument/2006/relationships/table" Target="../tables/table1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Relationship Id="rId48" Type="http://schemas.openxmlformats.org/officeDocument/2006/relationships/table" Target="../tables/table47.xml"/><Relationship Id="rId56" Type="http://schemas.openxmlformats.org/officeDocument/2006/relationships/table" Target="../tables/table55.xml"/><Relationship Id="rId64" Type="http://schemas.openxmlformats.org/officeDocument/2006/relationships/table" Target="../tables/table63.xml"/><Relationship Id="rId69" Type="http://schemas.openxmlformats.org/officeDocument/2006/relationships/table" Target="../tables/table68.xml"/><Relationship Id="rId77" Type="http://schemas.openxmlformats.org/officeDocument/2006/relationships/table" Target="../tables/table76.xml"/><Relationship Id="rId8" Type="http://schemas.openxmlformats.org/officeDocument/2006/relationships/table" Target="../tables/table7.xml"/><Relationship Id="rId51" Type="http://schemas.openxmlformats.org/officeDocument/2006/relationships/table" Target="../tables/table50.xml"/><Relationship Id="rId72" Type="http://schemas.openxmlformats.org/officeDocument/2006/relationships/table" Target="../tables/table71.xml"/><Relationship Id="rId80" Type="http://schemas.openxmlformats.org/officeDocument/2006/relationships/table" Target="../tables/table79.xml"/><Relationship Id="rId3" Type="http://schemas.openxmlformats.org/officeDocument/2006/relationships/table" Target="../tables/table2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59" Type="http://schemas.openxmlformats.org/officeDocument/2006/relationships/table" Target="../tables/table58.xml"/><Relationship Id="rId67" Type="http://schemas.openxmlformats.org/officeDocument/2006/relationships/table" Target="../tables/table66.xml"/><Relationship Id="rId20" Type="http://schemas.openxmlformats.org/officeDocument/2006/relationships/table" Target="../tables/table19.xml"/><Relationship Id="rId41" Type="http://schemas.openxmlformats.org/officeDocument/2006/relationships/table" Target="../tables/table40.xml"/><Relationship Id="rId54" Type="http://schemas.openxmlformats.org/officeDocument/2006/relationships/table" Target="../tables/table53.xml"/><Relationship Id="rId62" Type="http://schemas.openxmlformats.org/officeDocument/2006/relationships/table" Target="../tables/table61.xml"/><Relationship Id="rId70" Type="http://schemas.openxmlformats.org/officeDocument/2006/relationships/table" Target="../tables/table69.xml"/><Relationship Id="rId75" Type="http://schemas.openxmlformats.org/officeDocument/2006/relationships/table" Target="../tables/table74.xml"/><Relationship Id="rId83" Type="http://schemas.openxmlformats.org/officeDocument/2006/relationships/table" Target="../tables/table82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49" Type="http://schemas.openxmlformats.org/officeDocument/2006/relationships/table" Target="../tables/table48.xml"/><Relationship Id="rId57" Type="http://schemas.openxmlformats.org/officeDocument/2006/relationships/table" Target="../tables/table56.xml"/><Relationship Id="rId10" Type="http://schemas.openxmlformats.org/officeDocument/2006/relationships/table" Target="../tables/table9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52" Type="http://schemas.openxmlformats.org/officeDocument/2006/relationships/table" Target="../tables/table51.xml"/><Relationship Id="rId60" Type="http://schemas.openxmlformats.org/officeDocument/2006/relationships/table" Target="../tables/table59.xml"/><Relationship Id="rId65" Type="http://schemas.openxmlformats.org/officeDocument/2006/relationships/table" Target="../tables/table64.xml"/><Relationship Id="rId73" Type="http://schemas.openxmlformats.org/officeDocument/2006/relationships/table" Target="../tables/table72.xml"/><Relationship Id="rId78" Type="http://schemas.openxmlformats.org/officeDocument/2006/relationships/table" Target="../tables/table77.xml"/><Relationship Id="rId81" Type="http://schemas.openxmlformats.org/officeDocument/2006/relationships/table" Target="../tables/table80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9" Type="http://schemas.openxmlformats.org/officeDocument/2006/relationships/table" Target="../tables/table38.xml"/><Relationship Id="rId34" Type="http://schemas.openxmlformats.org/officeDocument/2006/relationships/table" Target="../tables/table33.xml"/><Relationship Id="rId50" Type="http://schemas.openxmlformats.org/officeDocument/2006/relationships/table" Target="../tables/table49.xml"/><Relationship Id="rId55" Type="http://schemas.openxmlformats.org/officeDocument/2006/relationships/table" Target="../tables/table54.xml"/><Relationship Id="rId76" Type="http://schemas.openxmlformats.org/officeDocument/2006/relationships/table" Target="../tables/table75.xml"/><Relationship Id="rId7" Type="http://schemas.openxmlformats.org/officeDocument/2006/relationships/table" Target="../tables/table6.xml"/><Relationship Id="rId71" Type="http://schemas.openxmlformats.org/officeDocument/2006/relationships/table" Target="../tables/table70.xml"/><Relationship Id="rId2" Type="http://schemas.openxmlformats.org/officeDocument/2006/relationships/table" Target="../tables/table1.xml"/><Relationship Id="rId29" Type="http://schemas.openxmlformats.org/officeDocument/2006/relationships/table" Target="../tables/table28.xml"/><Relationship Id="rId24" Type="http://schemas.openxmlformats.org/officeDocument/2006/relationships/table" Target="../tables/table23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66" Type="http://schemas.openxmlformats.org/officeDocument/2006/relationships/table" Target="../tables/table6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U5779"/>
  <sheetViews>
    <sheetView topLeftCell="AA19" workbookViewId="0">
      <selection activeCell="AK28" sqref="AK28:AK40"/>
    </sheetView>
  </sheetViews>
  <sheetFormatPr baseColWidth="10" defaultColWidth="11.42578125" defaultRowHeight="15" x14ac:dyDescent="0.25"/>
  <cols>
    <col min="1" max="1" width="21.140625" style="62" customWidth="1"/>
    <col min="2" max="6" width="11.42578125" style="62"/>
    <col min="7" max="7" width="12.85546875" style="62" customWidth="1"/>
    <col min="8" max="8" width="13.28515625" style="62" customWidth="1"/>
    <col min="9" max="9" width="16.7109375" style="62" customWidth="1"/>
    <col min="10" max="10" width="20.85546875" style="62" customWidth="1"/>
    <col min="11" max="11" width="25.5703125" style="62" customWidth="1"/>
    <col min="12" max="12" width="20.85546875" style="62" customWidth="1"/>
    <col min="13" max="13" width="25.5703125" style="62" customWidth="1"/>
    <col min="14" max="15" width="11.42578125" style="62"/>
    <col min="16" max="17" width="15.85546875" style="62" customWidth="1"/>
    <col min="18" max="18" width="11.42578125" style="62"/>
    <col min="19" max="19" width="14.42578125" style="62" customWidth="1"/>
    <col min="20" max="20" width="11.42578125" style="62"/>
    <col min="21" max="21" width="17.28515625" style="62" customWidth="1"/>
    <col min="22" max="22" width="11.42578125" style="62"/>
    <col min="23" max="23" width="22" style="62" customWidth="1"/>
    <col min="24" max="24" width="11.42578125" style="62"/>
    <col min="25" max="25" width="26.28515625" style="62" customWidth="1"/>
    <col min="26" max="26" width="11.42578125" style="62"/>
    <col min="27" max="27" width="25.140625" style="62" customWidth="1"/>
    <col min="28" max="28" width="11.42578125" style="62"/>
    <col min="29" max="29" width="21.28515625" style="62" customWidth="1"/>
    <col min="30" max="30" width="11.42578125" style="62"/>
    <col min="31" max="31" width="12.7109375" style="62" customWidth="1"/>
    <col min="32" max="32" width="11.42578125" style="62"/>
    <col min="33" max="33" width="30.42578125" style="62" customWidth="1"/>
    <col min="34" max="34" width="11.42578125" style="62"/>
    <col min="35" max="35" width="17" style="62" customWidth="1"/>
    <col min="36" max="36" width="11.42578125" style="62"/>
    <col min="37" max="37" width="35.7109375" style="62" customWidth="1"/>
    <col min="38" max="38" width="11.42578125" style="62"/>
    <col min="39" max="39" width="24.28515625" style="62" customWidth="1"/>
    <col min="40" max="40" width="11.42578125" style="62"/>
    <col min="41" max="41" width="22" style="62" customWidth="1"/>
    <col min="42" max="42" width="11.42578125" style="62"/>
    <col min="43" max="43" width="23.28515625" style="62" customWidth="1"/>
    <col min="44" max="44" width="11.42578125" style="62"/>
    <col min="45" max="45" width="16" style="62" customWidth="1"/>
    <col min="46" max="46" width="11.42578125" style="62"/>
    <col min="47" max="47" width="18.7109375" style="62" customWidth="1"/>
    <col min="48" max="16384" width="11.42578125" style="62"/>
  </cols>
  <sheetData>
    <row r="4" spans="1:47" x14ac:dyDescent="0.25">
      <c r="A4" s="62" t="s">
        <v>0</v>
      </c>
      <c r="C4" s="62" t="s">
        <v>1</v>
      </c>
      <c r="E4" s="62" t="s">
        <v>2</v>
      </c>
      <c r="G4" s="62" t="s">
        <v>33</v>
      </c>
      <c r="I4" s="62" t="s">
        <v>126</v>
      </c>
      <c r="K4" s="62" t="s">
        <v>127</v>
      </c>
      <c r="M4" s="62" t="s">
        <v>128</v>
      </c>
      <c r="O4" s="62" t="s">
        <v>129</v>
      </c>
      <c r="Q4" s="62" t="s">
        <v>135</v>
      </c>
      <c r="S4" s="62" t="s">
        <v>136</v>
      </c>
      <c r="U4" s="62" t="s">
        <v>137</v>
      </c>
      <c r="W4" s="62" t="s">
        <v>138</v>
      </c>
      <c r="Y4" s="62" t="s">
        <v>139</v>
      </c>
      <c r="AA4" s="62" t="s">
        <v>140</v>
      </c>
      <c r="AC4" s="62" t="s">
        <v>173</v>
      </c>
      <c r="AE4" s="62" t="s">
        <v>174</v>
      </c>
      <c r="AG4" s="62" t="s">
        <v>184</v>
      </c>
      <c r="AI4" s="62" t="s">
        <v>185</v>
      </c>
      <c r="AK4" s="62" t="s">
        <v>186</v>
      </c>
      <c r="AM4" s="62" t="s">
        <v>3</v>
      </c>
      <c r="AO4" s="62" t="s">
        <v>4</v>
      </c>
      <c r="AQ4" s="62" t="s">
        <v>5</v>
      </c>
      <c r="AS4" s="62" t="s">
        <v>6</v>
      </c>
      <c r="AU4" s="62" t="s">
        <v>7</v>
      </c>
    </row>
    <row r="5" spans="1:47" x14ac:dyDescent="0.25">
      <c r="A5" s="62" t="s">
        <v>8</v>
      </c>
      <c r="C5" s="62" t="s">
        <v>9</v>
      </c>
      <c r="E5" s="62">
        <v>2022</v>
      </c>
      <c r="G5" s="62" t="s">
        <v>126</v>
      </c>
      <c r="I5" s="62" t="s">
        <v>136</v>
      </c>
      <c r="K5" s="62" t="s">
        <v>139</v>
      </c>
      <c r="M5" s="62" t="s">
        <v>173</v>
      </c>
      <c r="O5" s="62" t="s">
        <v>184</v>
      </c>
      <c r="Q5" s="62" t="s">
        <v>216</v>
      </c>
      <c r="S5" s="62" t="s">
        <v>141</v>
      </c>
      <c r="U5" s="62" t="s">
        <v>144</v>
      </c>
      <c r="W5" s="62" t="s">
        <v>159</v>
      </c>
      <c r="Y5" s="62" t="s">
        <v>163</v>
      </c>
      <c r="AA5" s="62" t="s">
        <v>171</v>
      </c>
      <c r="AC5" s="62" t="s">
        <v>175</v>
      </c>
      <c r="AE5" s="62" t="s">
        <v>180</v>
      </c>
      <c r="AG5" s="62" t="s">
        <v>187</v>
      </c>
      <c r="AI5" s="62" t="s">
        <v>193</v>
      </c>
      <c r="AK5" s="62" t="s">
        <v>197</v>
      </c>
      <c r="AM5" s="62" t="s">
        <v>202</v>
      </c>
      <c r="AO5" s="62" t="s">
        <v>58</v>
      </c>
      <c r="AQ5" s="62" t="s">
        <v>10</v>
      </c>
      <c r="AS5" s="62" t="s">
        <v>11</v>
      </c>
      <c r="AU5" s="62" t="s">
        <v>12</v>
      </c>
    </row>
    <row r="6" spans="1:47" x14ac:dyDescent="0.25">
      <c r="A6" s="62" t="s">
        <v>13</v>
      </c>
      <c r="C6" s="62" t="s">
        <v>14</v>
      </c>
      <c r="E6" s="62">
        <v>2023</v>
      </c>
      <c r="G6" s="62" t="s">
        <v>127</v>
      </c>
      <c r="I6" s="62" t="s">
        <v>137</v>
      </c>
      <c r="K6" s="62" t="s">
        <v>140</v>
      </c>
      <c r="M6" s="62" t="s">
        <v>174</v>
      </c>
      <c r="O6" s="62" t="s">
        <v>185</v>
      </c>
      <c r="S6" s="62" t="s">
        <v>142</v>
      </c>
      <c r="U6" s="62" t="s">
        <v>145</v>
      </c>
      <c r="W6" s="62" t="s">
        <v>160</v>
      </c>
      <c r="Y6" s="62" t="s">
        <v>165</v>
      </c>
      <c r="AA6" s="62" t="s">
        <v>172</v>
      </c>
      <c r="AC6" s="62" t="s">
        <v>224</v>
      </c>
      <c r="AE6" s="62" t="s">
        <v>223</v>
      </c>
      <c r="AG6" s="62" t="s">
        <v>188</v>
      </c>
      <c r="AI6" s="62" t="s">
        <v>194</v>
      </c>
      <c r="AM6" s="62" t="s">
        <v>204</v>
      </c>
      <c r="AO6" s="62" t="s">
        <v>60</v>
      </c>
      <c r="AQ6" s="62" t="s">
        <v>15</v>
      </c>
      <c r="AS6" s="62" t="s">
        <v>16</v>
      </c>
      <c r="AU6" s="62" t="s">
        <v>17</v>
      </c>
    </row>
    <row r="7" spans="1:47" x14ac:dyDescent="0.25">
      <c r="A7" s="62" t="s">
        <v>18</v>
      </c>
      <c r="C7" s="62" t="s">
        <v>19</v>
      </c>
      <c r="E7" s="62">
        <v>2024</v>
      </c>
      <c r="G7" s="62" t="s">
        <v>128</v>
      </c>
      <c r="I7" s="62" t="s">
        <v>138</v>
      </c>
      <c r="O7" s="62" t="s">
        <v>186</v>
      </c>
      <c r="S7" s="62" t="s">
        <v>143</v>
      </c>
      <c r="U7" s="62" t="s">
        <v>146</v>
      </c>
      <c r="W7" s="62" t="s">
        <v>162</v>
      </c>
      <c r="Y7" s="62" t="s">
        <v>167</v>
      </c>
      <c r="AC7" s="62" t="s">
        <v>176</v>
      </c>
      <c r="AE7" s="62" t="s">
        <v>181</v>
      </c>
      <c r="AG7" s="62" t="s">
        <v>189</v>
      </c>
      <c r="AI7" s="62" t="s">
        <v>195</v>
      </c>
      <c r="AM7" s="62" t="s">
        <v>205</v>
      </c>
      <c r="AO7" s="62" t="s">
        <v>62</v>
      </c>
      <c r="AQ7" s="62" t="s">
        <v>20</v>
      </c>
      <c r="AU7" s="62" t="s">
        <v>21</v>
      </c>
    </row>
    <row r="8" spans="1:47" x14ac:dyDescent="0.25">
      <c r="A8" s="62" t="s">
        <v>22</v>
      </c>
      <c r="C8" s="62" t="s">
        <v>23</v>
      </c>
      <c r="E8" s="62">
        <v>2025</v>
      </c>
      <c r="G8" s="62" t="s">
        <v>129</v>
      </c>
      <c r="S8" s="62" t="s">
        <v>149</v>
      </c>
      <c r="U8" s="62" t="s">
        <v>147</v>
      </c>
      <c r="Y8" s="62" t="s">
        <v>169</v>
      </c>
      <c r="AM8" s="62" t="s">
        <v>203</v>
      </c>
      <c r="AO8" s="62" t="s">
        <v>51</v>
      </c>
      <c r="AQ8" s="62" t="s">
        <v>24</v>
      </c>
    </row>
    <row r="9" spans="1:47" x14ac:dyDescent="0.25">
      <c r="A9" s="62" t="s">
        <v>25</v>
      </c>
      <c r="C9" s="62" t="s">
        <v>26</v>
      </c>
      <c r="G9" s="62" t="s">
        <v>135</v>
      </c>
      <c r="Q9" s="62" t="s">
        <v>216</v>
      </c>
      <c r="U9" s="62" t="s">
        <v>148</v>
      </c>
      <c r="AM9" s="62" t="s">
        <v>206</v>
      </c>
      <c r="AO9" s="62" t="s">
        <v>48</v>
      </c>
      <c r="AQ9" s="62" t="s">
        <v>27</v>
      </c>
    </row>
    <row r="10" spans="1:47" x14ac:dyDescent="0.25">
      <c r="A10" s="62" t="s">
        <v>28</v>
      </c>
      <c r="C10" s="62" t="s">
        <v>29</v>
      </c>
      <c r="Q10" s="62" t="s">
        <v>220</v>
      </c>
      <c r="AM10" s="62" t="s">
        <v>207</v>
      </c>
      <c r="AO10" s="62" t="s">
        <v>66</v>
      </c>
      <c r="AQ10" s="62" t="s">
        <v>30</v>
      </c>
    </row>
    <row r="11" spans="1:47" x14ac:dyDescent="0.25">
      <c r="A11" s="62" t="s">
        <v>31</v>
      </c>
      <c r="C11" s="62" t="s">
        <v>32</v>
      </c>
      <c r="AK11" s="63"/>
      <c r="AM11" s="62" t="s">
        <v>211</v>
      </c>
      <c r="AO11" s="62" t="s">
        <v>67</v>
      </c>
      <c r="AQ11" s="62" t="s">
        <v>34</v>
      </c>
    </row>
    <row r="12" spans="1:47" x14ac:dyDescent="0.25">
      <c r="A12" s="62" t="s">
        <v>35</v>
      </c>
      <c r="C12" s="62" t="s">
        <v>36</v>
      </c>
      <c r="AK12" s="63"/>
      <c r="AM12" s="62" t="s">
        <v>208</v>
      </c>
      <c r="AO12" s="62" t="s">
        <v>49</v>
      </c>
      <c r="AQ12" s="62" t="s">
        <v>1</v>
      </c>
    </row>
    <row r="13" spans="1:47" x14ac:dyDescent="0.25">
      <c r="A13" s="62" t="s">
        <v>37</v>
      </c>
      <c r="C13" s="62" t="s">
        <v>38</v>
      </c>
      <c r="S13" s="62" t="s">
        <v>141</v>
      </c>
      <c r="U13" s="62" t="s">
        <v>144</v>
      </c>
      <c r="W13" s="62" t="s">
        <v>159</v>
      </c>
      <c r="Y13" s="62" t="s">
        <v>163</v>
      </c>
      <c r="AA13" s="62" t="s">
        <v>171</v>
      </c>
      <c r="AC13" s="62" t="s">
        <v>175</v>
      </c>
      <c r="AE13" s="62" t="s">
        <v>180</v>
      </c>
      <c r="AG13" s="62" t="s">
        <v>187</v>
      </c>
      <c r="AI13" s="62" t="s">
        <v>193</v>
      </c>
      <c r="AK13" s="64" t="s">
        <v>197</v>
      </c>
      <c r="AM13" s="62" t="s">
        <v>214</v>
      </c>
      <c r="AO13" s="62" t="s">
        <v>68</v>
      </c>
      <c r="AQ13" s="62" t="s">
        <v>39</v>
      </c>
    </row>
    <row r="14" spans="1:47" x14ac:dyDescent="0.25">
      <c r="A14" s="62" t="s">
        <v>40</v>
      </c>
      <c r="C14" s="62" t="s">
        <v>41</v>
      </c>
      <c r="S14" s="62" t="s">
        <v>151</v>
      </c>
      <c r="U14" s="62" t="s">
        <v>151</v>
      </c>
      <c r="W14" s="62" t="s">
        <v>151</v>
      </c>
      <c r="Y14" s="62" t="s">
        <v>164</v>
      </c>
      <c r="AA14" s="62" t="s">
        <v>134</v>
      </c>
      <c r="AC14" s="62" t="s">
        <v>177</v>
      </c>
      <c r="AE14" s="62" t="s">
        <v>182</v>
      </c>
      <c r="AG14" s="62" t="s">
        <v>190</v>
      </c>
      <c r="AI14" s="62" t="s">
        <v>196</v>
      </c>
      <c r="AK14" s="63" t="s">
        <v>198</v>
      </c>
      <c r="AM14" s="62" t="s">
        <v>209</v>
      </c>
      <c r="AO14" s="62" t="s">
        <v>69</v>
      </c>
      <c r="AQ14" s="62" t="s">
        <v>42</v>
      </c>
    </row>
    <row r="15" spans="1:47" x14ac:dyDescent="0.25">
      <c r="A15" s="62" t="s">
        <v>43</v>
      </c>
      <c r="C15" s="62" t="s">
        <v>44</v>
      </c>
      <c r="AK15" s="63"/>
      <c r="AM15" s="62" t="s">
        <v>225</v>
      </c>
    </row>
    <row r="16" spans="1:47" x14ac:dyDescent="0.25">
      <c r="A16" s="62" t="s">
        <v>45</v>
      </c>
      <c r="C16" s="62" t="s">
        <v>46</v>
      </c>
      <c r="S16" s="62" t="s">
        <v>142</v>
      </c>
      <c r="U16" s="62" t="s">
        <v>145</v>
      </c>
      <c r="W16" s="62" t="s">
        <v>160</v>
      </c>
      <c r="Y16" s="62" t="s">
        <v>165</v>
      </c>
      <c r="AK16" s="63"/>
      <c r="AM16" s="62" t="s">
        <v>226</v>
      </c>
    </row>
    <row r="17" spans="1:39" x14ac:dyDescent="0.25">
      <c r="A17" s="62" t="s">
        <v>47</v>
      </c>
      <c r="S17" s="62" t="s">
        <v>152</v>
      </c>
      <c r="U17" s="62" t="s">
        <v>155</v>
      </c>
      <c r="W17" s="62" t="s">
        <v>161</v>
      </c>
      <c r="Y17" s="62" t="s">
        <v>166</v>
      </c>
      <c r="AA17" s="62" t="s">
        <v>172</v>
      </c>
      <c r="AE17" s="62" t="s">
        <v>223</v>
      </c>
      <c r="AG17" s="62" t="s">
        <v>188</v>
      </c>
      <c r="AI17" s="62" t="s">
        <v>194</v>
      </c>
      <c r="AK17" s="64"/>
      <c r="AM17" s="62" t="s">
        <v>212</v>
      </c>
    </row>
    <row r="18" spans="1:39" x14ac:dyDescent="0.25">
      <c r="A18" s="62" t="s">
        <v>50</v>
      </c>
      <c r="U18" s="63"/>
      <c r="AA18" s="62" t="s">
        <v>200</v>
      </c>
      <c r="AC18" s="62" t="s">
        <v>224</v>
      </c>
      <c r="AE18" s="62" t="s">
        <v>182</v>
      </c>
      <c r="AG18" s="62" t="s">
        <v>191</v>
      </c>
      <c r="AI18" s="62" t="s">
        <v>196</v>
      </c>
      <c r="AK18" s="63"/>
      <c r="AM18" s="62" t="s">
        <v>213</v>
      </c>
    </row>
    <row r="19" spans="1:39" x14ac:dyDescent="0.25">
      <c r="A19" s="62" t="s">
        <v>52</v>
      </c>
      <c r="S19" s="62" t="s">
        <v>143</v>
      </c>
      <c r="U19" s="64" t="s">
        <v>146</v>
      </c>
      <c r="W19" s="62" t="s">
        <v>162</v>
      </c>
      <c r="Y19" s="62" t="s">
        <v>167</v>
      </c>
      <c r="AC19" s="62" t="s">
        <v>178</v>
      </c>
      <c r="AK19" s="63"/>
      <c r="AM19" s="62" t="s">
        <v>53</v>
      </c>
    </row>
    <row r="20" spans="1:39" x14ac:dyDescent="0.25">
      <c r="A20" s="62" t="s">
        <v>54</v>
      </c>
      <c r="S20" s="62" t="s">
        <v>153</v>
      </c>
      <c r="U20" s="63" t="s">
        <v>156</v>
      </c>
      <c r="W20" s="62" t="s">
        <v>133</v>
      </c>
      <c r="Y20" s="62" t="s">
        <v>168</v>
      </c>
      <c r="AK20" s="63"/>
    </row>
    <row r="21" spans="1:39" x14ac:dyDescent="0.25">
      <c r="A21" s="62" t="s">
        <v>55</v>
      </c>
      <c r="U21" s="63"/>
      <c r="AE21" s="62" t="s">
        <v>181</v>
      </c>
      <c r="AG21" s="62" t="s">
        <v>189</v>
      </c>
      <c r="AI21" s="62" t="s">
        <v>195</v>
      </c>
      <c r="AK21" s="64"/>
    </row>
    <row r="22" spans="1:39" x14ac:dyDescent="0.25">
      <c r="A22" s="62" t="s">
        <v>56</v>
      </c>
      <c r="H22" s="62" t="s">
        <v>102</v>
      </c>
      <c r="I22" s="62" t="s">
        <v>222</v>
      </c>
      <c r="J22" s="62" t="s">
        <v>217</v>
      </c>
      <c r="K22" s="62" t="s">
        <v>218</v>
      </c>
      <c r="L22" s="62" t="s">
        <v>103</v>
      </c>
      <c r="S22" s="62" t="s">
        <v>149</v>
      </c>
      <c r="U22" s="64" t="s">
        <v>147</v>
      </c>
      <c r="Y22" s="62" t="s">
        <v>169</v>
      </c>
      <c r="AE22" s="62" t="s">
        <v>183</v>
      </c>
      <c r="AG22" s="62" t="s">
        <v>192</v>
      </c>
      <c r="AI22" s="62" t="s">
        <v>196</v>
      </c>
      <c r="AK22" s="63"/>
    </row>
    <row r="23" spans="1:39" x14ac:dyDescent="0.25">
      <c r="A23" s="62" t="s">
        <v>57</v>
      </c>
      <c r="H23" s="165">
        <v>20000000</v>
      </c>
      <c r="I23" s="166" t="s">
        <v>13</v>
      </c>
      <c r="J23" s="166" t="s">
        <v>221</v>
      </c>
      <c r="K23" s="166" t="s">
        <v>219</v>
      </c>
      <c r="L23" s="167" t="s">
        <v>104</v>
      </c>
      <c r="S23" s="62" t="s">
        <v>154</v>
      </c>
      <c r="U23" s="63" t="s">
        <v>157</v>
      </c>
      <c r="Y23" s="62" t="s">
        <v>170</v>
      </c>
      <c r="AC23" s="62" t="s">
        <v>176</v>
      </c>
      <c r="AK23" s="63"/>
    </row>
    <row r="24" spans="1:39" x14ac:dyDescent="0.25">
      <c r="A24" s="62" t="s">
        <v>59</v>
      </c>
      <c r="H24">
        <v>20007800</v>
      </c>
      <c r="I24" t="s">
        <v>104</v>
      </c>
      <c r="J24" t="s">
        <v>105</v>
      </c>
      <c r="K24" t="s">
        <v>254</v>
      </c>
      <c r="L24" t="s">
        <v>255</v>
      </c>
      <c r="U24" s="63"/>
      <c r="AC24" s="62" t="s">
        <v>179</v>
      </c>
      <c r="AK24" s="63"/>
    </row>
    <row r="25" spans="1:39" x14ac:dyDescent="0.25">
      <c r="A25" s="62" t="s">
        <v>61</v>
      </c>
      <c r="H25">
        <v>20011600</v>
      </c>
      <c r="I25" t="s">
        <v>104</v>
      </c>
      <c r="J25" t="s">
        <v>105</v>
      </c>
      <c r="K25" t="s">
        <v>254</v>
      </c>
      <c r="L25" t="s">
        <v>256</v>
      </c>
      <c r="U25" s="64" t="s">
        <v>148</v>
      </c>
      <c r="AK25" s="65"/>
    </row>
    <row r="26" spans="1:39" x14ac:dyDescent="0.25">
      <c r="A26" s="62" t="s">
        <v>63</v>
      </c>
      <c r="H26">
        <v>20012900</v>
      </c>
      <c r="I26" t="s">
        <v>104</v>
      </c>
      <c r="J26" t="s">
        <v>105</v>
      </c>
      <c r="K26" t="s">
        <v>257</v>
      </c>
      <c r="L26" t="s">
        <v>258</v>
      </c>
      <c r="U26" s="63" t="s">
        <v>158</v>
      </c>
    </row>
    <row r="27" spans="1:39" x14ac:dyDescent="0.25">
      <c r="A27" s="62" t="s">
        <v>64</v>
      </c>
      <c r="H27">
        <v>20017500</v>
      </c>
      <c r="I27" t="s">
        <v>104</v>
      </c>
      <c r="J27" t="s">
        <v>105</v>
      </c>
      <c r="K27" t="s">
        <v>257</v>
      </c>
      <c r="L27" t="s">
        <v>259</v>
      </c>
      <c r="U27" s="63"/>
      <c r="AK27" s="64" t="s">
        <v>220</v>
      </c>
    </row>
    <row r="28" spans="1:39" x14ac:dyDescent="0.25">
      <c r="A28" s="62" t="s">
        <v>65</v>
      </c>
      <c r="H28">
        <v>20019200</v>
      </c>
      <c r="I28" t="s">
        <v>104</v>
      </c>
      <c r="J28" t="s">
        <v>106</v>
      </c>
      <c r="K28" t="s">
        <v>257</v>
      </c>
      <c r="L28" t="s">
        <v>260</v>
      </c>
      <c r="U28" s="63"/>
      <c r="AA28" s="66" t="s">
        <v>161</v>
      </c>
      <c r="AK28" s="67" t="s">
        <v>161</v>
      </c>
    </row>
    <row r="29" spans="1:39" x14ac:dyDescent="0.25">
      <c r="H29">
        <v>20024000</v>
      </c>
      <c r="I29" t="s">
        <v>104</v>
      </c>
      <c r="J29" t="s">
        <v>105</v>
      </c>
      <c r="K29" t="s">
        <v>257</v>
      </c>
      <c r="L29" t="s">
        <v>261</v>
      </c>
      <c r="U29" s="63"/>
      <c r="AA29" s="66" t="s">
        <v>151</v>
      </c>
      <c r="AK29" s="67" t="s">
        <v>151</v>
      </c>
    </row>
    <row r="30" spans="1:39" x14ac:dyDescent="0.25">
      <c r="H30">
        <v>20027300</v>
      </c>
      <c r="I30" t="s">
        <v>104</v>
      </c>
      <c r="J30" t="s">
        <v>105</v>
      </c>
      <c r="K30" t="s">
        <v>257</v>
      </c>
      <c r="L30" t="s">
        <v>262</v>
      </c>
      <c r="U30" s="63"/>
      <c r="AA30" s="66" t="s">
        <v>155</v>
      </c>
      <c r="AK30" s="67" t="s">
        <v>156</v>
      </c>
    </row>
    <row r="31" spans="1:39" x14ac:dyDescent="0.25">
      <c r="H31">
        <v>20028300</v>
      </c>
      <c r="I31" t="s">
        <v>104</v>
      </c>
      <c r="J31" t="s">
        <v>106</v>
      </c>
      <c r="K31" t="s">
        <v>254</v>
      </c>
      <c r="L31" t="s">
        <v>263</v>
      </c>
      <c r="AA31" s="66" t="s">
        <v>156</v>
      </c>
      <c r="AK31" s="67" t="s">
        <v>157</v>
      </c>
    </row>
    <row r="32" spans="1:39" x14ac:dyDescent="0.25">
      <c r="H32">
        <v>20029900</v>
      </c>
      <c r="I32" t="s">
        <v>104</v>
      </c>
      <c r="J32" t="s">
        <v>105</v>
      </c>
      <c r="K32" t="s">
        <v>257</v>
      </c>
      <c r="L32" t="s">
        <v>264</v>
      </c>
      <c r="AA32" s="67" t="s">
        <v>157</v>
      </c>
      <c r="AK32" s="67" t="s">
        <v>164</v>
      </c>
    </row>
    <row r="33" spans="1:37" x14ac:dyDescent="0.25">
      <c r="A33" s="62" t="s">
        <v>8</v>
      </c>
      <c r="H33">
        <v>20030100</v>
      </c>
      <c r="I33" t="s">
        <v>104</v>
      </c>
      <c r="J33" t="s">
        <v>106</v>
      </c>
      <c r="K33" t="s">
        <v>254</v>
      </c>
      <c r="L33" t="s">
        <v>265</v>
      </c>
      <c r="AA33" s="67" t="s">
        <v>158</v>
      </c>
      <c r="AK33" s="67" t="s">
        <v>248</v>
      </c>
    </row>
    <row r="34" spans="1:37" x14ac:dyDescent="0.25">
      <c r="A34" s="62">
        <v>60000000</v>
      </c>
      <c r="H34">
        <v>20034500</v>
      </c>
      <c r="I34" t="s">
        <v>104</v>
      </c>
      <c r="J34" t="s">
        <v>106</v>
      </c>
      <c r="K34" t="s">
        <v>254</v>
      </c>
      <c r="L34" t="s">
        <v>266</v>
      </c>
      <c r="AA34" s="67" t="s">
        <v>152</v>
      </c>
      <c r="AK34" s="67" t="s">
        <v>178</v>
      </c>
    </row>
    <row r="35" spans="1:37" x14ac:dyDescent="0.25">
      <c r="H35">
        <v>20035600</v>
      </c>
      <c r="I35" t="s">
        <v>104</v>
      </c>
      <c r="J35" t="s">
        <v>105</v>
      </c>
      <c r="K35" t="s">
        <v>254</v>
      </c>
      <c r="L35" t="s">
        <v>267</v>
      </c>
      <c r="AA35" s="67" t="s">
        <v>153</v>
      </c>
      <c r="AK35" s="67" t="s">
        <v>179</v>
      </c>
    </row>
    <row r="36" spans="1:37" x14ac:dyDescent="0.25">
      <c r="A36" s="62" t="s">
        <v>13</v>
      </c>
      <c r="H36">
        <v>20036100</v>
      </c>
      <c r="I36" t="s">
        <v>104</v>
      </c>
      <c r="J36" t="s">
        <v>106</v>
      </c>
      <c r="K36" t="s">
        <v>254</v>
      </c>
      <c r="L36" t="s">
        <v>268</v>
      </c>
      <c r="AA36" s="67" t="s">
        <v>154</v>
      </c>
      <c r="AK36" s="67" t="s">
        <v>182</v>
      </c>
    </row>
    <row r="37" spans="1:37" x14ac:dyDescent="0.25">
      <c r="A37" s="62">
        <v>20000000</v>
      </c>
      <c r="H37">
        <v>20036600</v>
      </c>
      <c r="I37" t="s">
        <v>104</v>
      </c>
      <c r="J37" t="s">
        <v>106</v>
      </c>
      <c r="K37" t="s">
        <v>257</v>
      </c>
      <c r="L37" t="s">
        <v>269</v>
      </c>
      <c r="AA37" s="66" t="s">
        <v>164</v>
      </c>
      <c r="AK37" s="67" t="s">
        <v>190</v>
      </c>
    </row>
    <row r="38" spans="1:37" x14ac:dyDescent="0.25">
      <c r="H38">
        <v>20036601</v>
      </c>
      <c r="I38" t="s">
        <v>104</v>
      </c>
      <c r="J38" t="s">
        <v>106</v>
      </c>
      <c r="K38" t="s">
        <v>257</v>
      </c>
      <c r="L38" t="s">
        <v>270</v>
      </c>
      <c r="AA38" s="66" t="s">
        <v>200</v>
      </c>
      <c r="AK38" s="67" t="s">
        <v>191</v>
      </c>
    </row>
    <row r="39" spans="1:37" x14ac:dyDescent="0.25">
      <c r="A39" s="62" t="s">
        <v>18</v>
      </c>
      <c r="H39">
        <v>20037200</v>
      </c>
      <c r="I39" t="s">
        <v>104</v>
      </c>
      <c r="J39" t="s">
        <v>106</v>
      </c>
      <c r="K39" t="s">
        <v>257</v>
      </c>
      <c r="L39" t="s">
        <v>271</v>
      </c>
      <c r="AA39" s="67" t="s">
        <v>168</v>
      </c>
      <c r="AK39" s="67" t="s">
        <v>192</v>
      </c>
    </row>
    <row r="40" spans="1:37" x14ac:dyDescent="0.25">
      <c r="A40" s="62">
        <v>100000000</v>
      </c>
      <c r="H40">
        <v>20042400</v>
      </c>
      <c r="I40" t="s">
        <v>104</v>
      </c>
      <c r="J40" t="s">
        <v>106</v>
      </c>
      <c r="K40" t="s">
        <v>257</v>
      </c>
      <c r="L40" t="s">
        <v>272</v>
      </c>
      <c r="AA40" s="67" t="s">
        <v>170</v>
      </c>
      <c r="AK40" s="67" t="s">
        <v>196</v>
      </c>
    </row>
    <row r="41" spans="1:37" x14ac:dyDescent="0.25">
      <c r="H41">
        <v>20045100</v>
      </c>
      <c r="I41" t="s">
        <v>104</v>
      </c>
      <c r="J41" t="s">
        <v>106</v>
      </c>
      <c r="K41" t="s">
        <v>257</v>
      </c>
      <c r="L41" t="s">
        <v>273</v>
      </c>
      <c r="AA41" s="66" t="s">
        <v>177</v>
      </c>
      <c r="AK41" s="97"/>
    </row>
    <row r="42" spans="1:37" ht="37.5" customHeight="1" x14ac:dyDescent="0.25">
      <c r="A42" s="62" t="s">
        <v>22</v>
      </c>
      <c r="H42">
        <v>20045800</v>
      </c>
      <c r="I42" t="s">
        <v>104</v>
      </c>
      <c r="J42" t="s">
        <v>106</v>
      </c>
      <c r="K42" t="s">
        <v>257</v>
      </c>
      <c r="L42" t="s">
        <v>274</v>
      </c>
      <c r="AA42" s="66" t="s">
        <v>178</v>
      </c>
      <c r="AK42" s="68" t="s">
        <v>201</v>
      </c>
    </row>
    <row r="43" spans="1:37" x14ac:dyDescent="0.25">
      <c r="A43" s="62">
        <v>220000000</v>
      </c>
      <c r="H43">
        <v>20046900</v>
      </c>
      <c r="I43" t="s">
        <v>104</v>
      </c>
      <c r="J43" t="s">
        <v>106</v>
      </c>
      <c r="K43" t="s">
        <v>257</v>
      </c>
      <c r="L43" t="s">
        <v>275</v>
      </c>
      <c r="AA43" s="66" t="s">
        <v>179</v>
      </c>
    </row>
    <row r="44" spans="1:37" x14ac:dyDescent="0.25">
      <c r="H44">
        <v>20047800</v>
      </c>
      <c r="I44" t="s">
        <v>104</v>
      </c>
      <c r="J44" t="s">
        <v>106</v>
      </c>
      <c r="K44" t="s">
        <v>257</v>
      </c>
      <c r="L44" t="s">
        <v>276</v>
      </c>
      <c r="AA44" s="66" t="s">
        <v>182</v>
      </c>
    </row>
    <row r="45" spans="1:37" x14ac:dyDescent="0.25">
      <c r="A45" s="62" t="s">
        <v>25</v>
      </c>
      <c r="H45">
        <v>20049900</v>
      </c>
      <c r="I45" t="s">
        <v>104</v>
      </c>
      <c r="J45" t="s">
        <v>106</v>
      </c>
      <c r="K45" t="s">
        <v>257</v>
      </c>
      <c r="L45" t="s">
        <v>277</v>
      </c>
      <c r="AA45" s="67" t="s">
        <v>183</v>
      </c>
    </row>
    <row r="46" spans="1:37" x14ac:dyDescent="0.25">
      <c r="A46" s="62">
        <v>260000000</v>
      </c>
      <c r="H46">
        <v>20050600</v>
      </c>
      <c r="I46" t="s">
        <v>104</v>
      </c>
      <c r="J46" t="s">
        <v>106</v>
      </c>
      <c r="K46" t="s">
        <v>257</v>
      </c>
      <c r="L46" t="s">
        <v>278</v>
      </c>
      <c r="AA46" s="66" t="s">
        <v>190</v>
      </c>
    </row>
    <row r="47" spans="1:37" x14ac:dyDescent="0.25">
      <c r="H47">
        <v>20050900</v>
      </c>
      <c r="I47" t="s">
        <v>104</v>
      </c>
      <c r="J47" t="s">
        <v>106</v>
      </c>
      <c r="K47" t="s">
        <v>257</v>
      </c>
      <c r="L47" t="s">
        <v>279</v>
      </c>
      <c r="AA47" s="66" t="s">
        <v>191</v>
      </c>
    </row>
    <row r="48" spans="1:37" x14ac:dyDescent="0.25">
      <c r="A48" s="62" t="s">
        <v>28</v>
      </c>
      <c r="H48">
        <v>20053100</v>
      </c>
      <c r="I48" t="s">
        <v>104</v>
      </c>
      <c r="J48" t="s">
        <v>105</v>
      </c>
      <c r="K48" t="s">
        <v>257</v>
      </c>
      <c r="L48" t="s">
        <v>280</v>
      </c>
      <c r="AA48" s="66" t="s">
        <v>192</v>
      </c>
    </row>
    <row r="49" spans="1:27" x14ac:dyDescent="0.25">
      <c r="A49" s="62">
        <v>140000000</v>
      </c>
      <c r="H49">
        <v>20053900</v>
      </c>
      <c r="I49" t="s">
        <v>104</v>
      </c>
      <c r="J49" t="s">
        <v>105</v>
      </c>
      <c r="K49" t="s">
        <v>257</v>
      </c>
      <c r="L49" t="s">
        <v>281</v>
      </c>
      <c r="AA49" s="67" t="s">
        <v>198</v>
      </c>
    </row>
    <row r="50" spans="1:27" x14ac:dyDescent="0.25">
      <c r="H50">
        <v>20056400</v>
      </c>
      <c r="I50" t="s">
        <v>104</v>
      </c>
      <c r="J50" t="s">
        <v>105</v>
      </c>
      <c r="K50" t="s">
        <v>257</v>
      </c>
      <c r="L50" t="s">
        <v>282</v>
      </c>
      <c r="AA50" s="69" t="s">
        <v>196</v>
      </c>
    </row>
    <row r="51" spans="1:27" x14ac:dyDescent="0.25">
      <c r="A51" s="62" t="s">
        <v>31</v>
      </c>
      <c r="H51">
        <v>20056800</v>
      </c>
      <c r="I51" t="s">
        <v>104</v>
      </c>
      <c r="J51" t="s">
        <v>105</v>
      </c>
      <c r="K51" t="s">
        <v>257</v>
      </c>
      <c r="L51" t="s">
        <v>283</v>
      </c>
      <c r="AA51" s="67" t="s">
        <v>133</v>
      </c>
    </row>
    <row r="52" spans="1:27" x14ac:dyDescent="0.25">
      <c r="A52" s="62">
        <v>180000000</v>
      </c>
      <c r="H52">
        <v>20057100</v>
      </c>
      <c r="I52" t="s">
        <v>104</v>
      </c>
      <c r="J52" t="s">
        <v>105</v>
      </c>
      <c r="K52" t="s">
        <v>254</v>
      </c>
      <c r="L52" t="s">
        <v>284</v>
      </c>
      <c r="AA52" s="67" t="s">
        <v>134</v>
      </c>
    </row>
    <row r="53" spans="1:27" x14ac:dyDescent="0.25">
      <c r="H53">
        <v>20058300</v>
      </c>
      <c r="I53" t="s">
        <v>104</v>
      </c>
      <c r="J53" t="s">
        <v>106</v>
      </c>
      <c r="K53" t="s">
        <v>257</v>
      </c>
      <c r="L53" t="s">
        <v>285</v>
      </c>
    </row>
    <row r="54" spans="1:27" x14ac:dyDescent="0.25">
      <c r="A54" s="62" t="s">
        <v>35</v>
      </c>
      <c r="H54">
        <v>20060300</v>
      </c>
      <c r="I54" t="s">
        <v>104</v>
      </c>
      <c r="J54" t="s">
        <v>105</v>
      </c>
      <c r="K54" t="s">
        <v>257</v>
      </c>
      <c r="L54" t="s">
        <v>286</v>
      </c>
    </row>
    <row r="55" spans="1:27" x14ac:dyDescent="0.25">
      <c r="A55" s="62">
        <v>300000000</v>
      </c>
      <c r="H55">
        <v>20061200</v>
      </c>
      <c r="I55" t="s">
        <v>104</v>
      </c>
      <c r="J55" t="s">
        <v>106</v>
      </c>
      <c r="K55" t="s">
        <v>257</v>
      </c>
      <c r="L55" t="s">
        <v>287</v>
      </c>
    </row>
    <row r="56" spans="1:27" x14ac:dyDescent="0.25">
      <c r="H56">
        <v>20062200</v>
      </c>
      <c r="I56" t="s">
        <v>104</v>
      </c>
      <c r="J56" t="s">
        <v>106</v>
      </c>
      <c r="K56" t="s">
        <v>257</v>
      </c>
      <c r="L56" t="s">
        <v>288</v>
      </c>
    </row>
    <row r="57" spans="1:27" x14ac:dyDescent="0.25">
      <c r="A57" s="62" t="s">
        <v>37</v>
      </c>
      <c r="H57">
        <v>20069800</v>
      </c>
      <c r="I57" t="s">
        <v>104</v>
      </c>
      <c r="J57" t="s">
        <v>106</v>
      </c>
      <c r="K57" t="s">
        <v>254</v>
      </c>
      <c r="L57" t="s">
        <v>289</v>
      </c>
    </row>
    <row r="58" spans="1:27" x14ac:dyDescent="0.25">
      <c r="A58" s="62">
        <v>340000000</v>
      </c>
      <c r="H58">
        <v>20070400</v>
      </c>
      <c r="I58" t="s">
        <v>104</v>
      </c>
      <c r="J58" t="s">
        <v>105</v>
      </c>
      <c r="K58" t="s">
        <v>257</v>
      </c>
      <c r="L58" t="s">
        <v>290</v>
      </c>
    </row>
    <row r="59" spans="1:27" x14ac:dyDescent="0.25">
      <c r="H59">
        <v>20071700</v>
      </c>
      <c r="I59" t="s">
        <v>104</v>
      </c>
      <c r="J59" t="s">
        <v>106</v>
      </c>
      <c r="K59" t="s">
        <v>254</v>
      </c>
      <c r="L59" t="s">
        <v>291</v>
      </c>
    </row>
    <row r="60" spans="1:27" x14ac:dyDescent="0.25">
      <c r="A60" s="62" t="s">
        <v>40</v>
      </c>
      <c r="H60">
        <v>20072000</v>
      </c>
      <c r="I60" t="s">
        <v>104</v>
      </c>
      <c r="J60" t="s">
        <v>106</v>
      </c>
      <c r="K60" t="s">
        <v>254</v>
      </c>
      <c r="L60" t="s">
        <v>292</v>
      </c>
    </row>
    <row r="61" spans="1:27" x14ac:dyDescent="0.25">
      <c r="A61" s="62">
        <v>380000000</v>
      </c>
      <c r="H61">
        <v>20072400</v>
      </c>
      <c r="I61" t="s">
        <v>104</v>
      </c>
      <c r="J61" t="s">
        <v>106</v>
      </c>
      <c r="K61" t="s">
        <v>257</v>
      </c>
      <c r="L61" t="s">
        <v>293</v>
      </c>
    </row>
    <row r="62" spans="1:27" x14ac:dyDescent="0.25">
      <c r="H62">
        <v>20073800</v>
      </c>
      <c r="I62" t="s">
        <v>104</v>
      </c>
      <c r="J62" t="s">
        <v>105</v>
      </c>
      <c r="K62" t="s">
        <v>257</v>
      </c>
      <c r="L62" t="s">
        <v>294</v>
      </c>
    </row>
    <row r="63" spans="1:27" x14ac:dyDescent="0.25">
      <c r="A63" s="62" t="s">
        <v>43</v>
      </c>
      <c r="H63">
        <v>20074200</v>
      </c>
      <c r="I63" t="s">
        <v>104</v>
      </c>
      <c r="J63" t="s">
        <v>105</v>
      </c>
      <c r="K63" t="s">
        <v>257</v>
      </c>
      <c r="L63" t="s">
        <v>295</v>
      </c>
    </row>
    <row r="64" spans="1:27" x14ac:dyDescent="0.25">
      <c r="A64" s="62">
        <v>420000000</v>
      </c>
      <c r="H64">
        <v>20074600</v>
      </c>
      <c r="I64" t="s">
        <v>104</v>
      </c>
      <c r="J64" t="s">
        <v>106</v>
      </c>
      <c r="K64" t="s">
        <v>257</v>
      </c>
      <c r="L64" t="s">
        <v>296</v>
      </c>
    </row>
    <row r="65" spans="1:12" x14ac:dyDescent="0.25">
      <c r="H65">
        <v>20075000</v>
      </c>
      <c r="I65" t="s">
        <v>104</v>
      </c>
      <c r="J65" t="s">
        <v>106</v>
      </c>
      <c r="K65" t="s">
        <v>254</v>
      </c>
      <c r="L65" t="s">
        <v>297</v>
      </c>
    </row>
    <row r="66" spans="1:12" x14ac:dyDescent="0.25">
      <c r="A66" s="62" t="s">
        <v>45</v>
      </c>
      <c r="H66">
        <v>20080800</v>
      </c>
      <c r="I66" t="s">
        <v>104</v>
      </c>
      <c r="J66" t="s">
        <v>106</v>
      </c>
      <c r="K66" t="s">
        <v>257</v>
      </c>
      <c r="L66" t="s">
        <v>298</v>
      </c>
    </row>
    <row r="67" spans="1:12" x14ac:dyDescent="0.25">
      <c r="A67" s="62">
        <v>460000000</v>
      </c>
      <c r="H67">
        <v>20083800</v>
      </c>
      <c r="I67" t="s">
        <v>104</v>
      </c>
      <c r="J67" t="s">
        <v>106</v>
      </c>
      <c r="K67" t="s">
        <v>257</v>
      </c>
      <c r="L67" t="s">
        <v>299</v>
      </c>
    </row>
    <row r="68" spans="1:12" x14ac:dyDescent="0.25">
      <c r="H68">
        <v>20084000</v>
      </c>
      <c r="I68" t="s">
        <v>104</v>
      </c>
      <c r="J68" t="s">
        <v>106</v>
      </c>
      <c r="K68" t="s">
        <v>257</v>
      </c>
      <c r="L68" t="s">
        <v>300</v>
      </c>
    </row>
    <row r="69" spans="1:12" x14ac:dyDescent="0.25">
      <c r="A69" s="62" t="s">
        <v>47</v>
      </c>
      <c r="H69">
        <v>20084300</v>
      </c>
      <c r="I69" t="s">
        <v>104</v>
      </c>
      <c r="J69" t="s">
        <v>106</v>
      </c>
      <c r="K69" t="s">
        <v>257</v>
      </c>
      <c r="L69" t="s">
        <v>301</v>
      </c>
    </row>
    <row r="70" spans="1:12" x14ac:dyDescent="0.25">
      <c r="A70" s="62">
        <v>500000000</v>
      </c>
      <c r="H70">
        <v>20085200</v>
      </c>
      <c r="I70" t="s">
        <v>104</v>
      </c>
      <c r="J70" t="s">
        <v>105</v>
      </c>
      <c r="K70" t="s">
        <v>257</v>
      </c>
      <c r="L70" t="s">
        <v>302</v>
      </c>
    </row>
    <row r="71" spans="1:12" x14ac:dyDescent="0.25">
      <c r="H71">
        <v>20086500</v>
      </c>
      <c r="I71" t="s">
        <v>104</v>
      </c>
      <c r="J71" t="s">
        <v>106</v>
      </c>
      <c r="K71" t="s">
        <v>257</v>
      </c>
      <c r="L71" t="s">
        <v>303</v>
      </c>
    </row>
    <row r="72" spans="1:12" x14ac:dyDescent="0.25">
      <c r="A72" s="62" t="s">
        <v>50</v>
      </c>
      <c r="H72">
        <v>20086700</v>
      </c>
      <c r="I72" t="s">
        <v>104</v>
      </c>
      <c r="J72" t="s">
        <v>105</v>
      </c>
      <c r="K72" t="s">
        <v>257</v>
      </c>
      <c r="L72" t="s">
        <v>304</v>
      </c>
    </row>
    <row r="73" spans="1:12" x14ac:dyDescent="0.25">
      <c r="A73" s="62">
        <v>540000000</v>
      </c>
      <c r="H73">
        <v>20087000</v>
      </c>
      <c r="I73" t="s">
        <v>104</v>
      </c>
      <c r="J73" t="s">
        <v>106</v>
      </c>
      <c r="K73" t="s">
        <v>257</v>
      </c>
      <c r="L73" t="s">
        <v>305</v>
      </c>
    </row>
    <row r="74" spans="1:12" x14ac:dyDescent="0.25">
      <c r="H74">
        <v>20087600</v>
      </c>
      <c r="I74" t="s">
        <v>104</v>
      </c>
      <c r="J74" t="s">
        <v>106</v>
      </c>
      <c r="K74" t="s">
        <v>257</v>
      </c>
      <c r="L74" t="s">
        <v>306</v>
      </c>
    </row>
    <row r="75" spans="1:12" x14ac:dyDescent="0.25">
      <c r="A75" s="62" t="s">
        <v>52</v>
      </c>
      <c r="H75">
        <v>20089000</v>
      </c>
      <c r="I75" t="s">
        <v>104</v>
      </c>
      <c r="J75" t="s">
        <v>105</v>
      </c>
      <c r="K75" t="s">
        <v>257</v>
      </c>
      <c r="L75" t="s">
        <v>307</v>
      </c>
    </row>
    <row r="76" spans="1:12" x14ac:dyDescent="0.25">
      <c r="A76" s="62">
        <v>580000000</v>
      </c>
      <c r="H76">
        <v>20090300</v>
      </c>
      <c r="I76" t="s">
        <v>104</v>
      </c>
      <c r="J76" t="s">
        <v>106</v>
      </c>
      <c r="K76" t="s">
        <v>257</v>
      </c>
      <c r="L76" t="s">
        <v>308</v>
      </c>
    </row>
    <row r="77" spans="1:12" x14ac:dyDescent="0.25">
      <c r="H77">
        <v>20091100</v>
      </c>
      <c r="I77" t="s">
        <v>104</v>
      </c>
      <c r="J77" t="s">
        <v>106</v>
      </c>
      <c r="K77" t="s">
        <v>257</v>
      </c>
      <c r="L77" t="s">
        <v>309</v>
      </c>
    </row>
    <row r="78" spans="1:12" x14ac:dyDescent="0.25">
      <c r="A78" s="62" t="s">
        <v>54</v>
      </c>
      <c r="H78">
        <v>20092600</v>
      </c>
      <c r="I78" t="s">
        <v>104</v>
      </c>
      <c r="J78" t="s">
        <v>105</v>
      </c>
      <c r="K78" t="s">
        <v>254</v>
      </c>
      <c r="L78" t="s">
        <v>310</v>
      </c>
    </row>
    <row r="79" spans="1:12" x14ac:dyDescent="0.25">
      <c r="A79" s="62">
        <v>620000000</v>
      </c>
      <c r="H79">
        <v>20093900</v>
      </c>
      <c r="I79" t="s">
        <v>104</v>
      </c>
      <c r="J79" t="s">
        <v>106</v>
      </c>
      <c r="K79" t="s">
        <v>257</v>
      </c>
      <c r="L79" t="s">
        <v>311</v>
      </c>
    </row>
    <row r="80" spans="1:12" x14ac:dyDescent="0.25">
      <c r="H80">
        <v>20094500</v>
      </c>
      <c r="I80" t="s">
        <v>104</v>
      </c>
      <c r="J80" t="s">
        <v>105</v>
      </c>
      <c r="K80" t="s">
        <v>257</v>
      </c>
      <c r="L80" t="s">
        <v>312</v>
      </c>
    </row>
    <row r="81" spans="1:12" x14ac:dyDescent="0.25">
      <c r="A81" s="62" t="s">
        <v>55</v>
      </c>
      <c r="H81">
        <v>20096900</v>
      </c>
      <c r="I81" t="s">
        <v>104</v>
      </c>
      <c r="J81" t="s">
        <v>105</v>
      </c>
      <c r="K81" t="s">
        <v>257</v>
      </c>
      <c r="L81" t="s">
        <v>313</v>
      </c>
    </row>
    <row r="82" spans="1:12" x14ac:dyDescent="0.25">
      <c r="A82" s="62">
        <v>660000000</v>
      </c>
      <c r="H82">
        <v>20097400</v>
      </c>
      <c r="I82" t="s">
        <v>104</v>
      </c>
      <c r="J82" t="s">
        <v>105</v>
      </c>
      <c r="K82" t="s">
        <v>257</v>
      </c>
      <c r="L82" t="s">
        <v>314</v>
      </c>
    </row>
    <row r="83" spans="1:12" x14ac:dyDescent="0.25">
      <c r="H83">
        <v>20101700</v>
      </c>
      <c r="I83" t="s">
        <v>104</v>
      </c>
      <c r="J83" t="s">
        <v>106</v>
      </c>
      <c r="K83" t="s">
        <v>257</v>
      </c>
      <c r="L83" t="s">
        <v>315</v>
      </c>
    </row>
    <row r="84" spans="1:12" x14ac:dyDescent="0.25">
      <c r="A84" s="62" t="s">
        <v>56</v>
      </c>
      <c r="H84">
        <v>20103800</v>
      </c>
      <c r="I84" t="s">
        <v>104</v>
      </c>
      <c r="J84" t="s">
        <v>106</v>
      </c>
      <c r="K84" t="s">
        <v>257</v>
      </c>
      <c r="L84" t="s">
        <v>316</v>
      </c>
    </row>
    <row r="85" spans="1:12" x14ac:dyDescent="0.25">
      <c r="A85" s="62">
        <v>700000000</v>
      </c>
      <c r="H85">
        <v>20103900</v>
      </c>
      <c r="I85" t="s">
        <v>104</v>
      </c>
      <c r="J85" t="s">
        <v>106</v>
      </c>
      <c r="K85" t="s">
        <v>254</v>
      </c>
      <c r="L85" t="s">
        <v>317</v>
      </c>
    </row>
    <row r="86" spans="1:12" x14ac:dyDescent="0.25">
      <c r="H86">
        <v>20105100</v>
      </c>
      <c r="I86" t="s">
        <v>104</v>
      </c>
      <c r="J86" t="s">
        <v>106</v>
      </c>
      <c r="K86" t="s">
        <v>257</v>
      </c>
      <c r="L86" t="s">
        <v>318</v>
      </c>
    </row>
    <row r="87" spans="1:12" x14ac:dyDescent="0.25">
      <c r="A87" s="62" t="s">
        <v>57</v>
      </c>
      <c r="H87">
        <v>20107900</v>
      </c>
      <c r="I87" t="s">
        <v>104</v>
      </c>
      <c r="J87" t="s">
        <v>106</v>
      </c>
      <c r="K87" t="s">
        <v>257</v>
      </c>
      <c r="L87" t="s">
        <v>319</v>
      </c>
    </row>
    <row r="88" spans="1:12" x14ac:dyDescent="0.25">
      <c r="A88" s="62">
        <v>740000000</v>
      </c>
      <c r="H88">
        <v>20108500</v>
      </c>
      <c r="I88" t="s">
        <v>104</v>
      </c>
      <c r="J88" t="s">
        <v>106</v>
      </c>
      <c r="K88" t="s">
        <v>257</v>
      </c>
      <c r="L88" t="s">
        <v>320</v>
      </c>
    </row>
    <row r="89" spans="1:12" x14ac:dyDescent="0.25">
      <c r="H89">
        <v>20110600</v>
      </c>
      <c r="I89" t="s">
        <v>104</v>
      </c>
      <c r="J89" t="s">
        <v>106</v>
      </c>
      <c r="K89" t="s">
        <v>257</v>
      </c>
      <c r="L89" t="s">
        <v>321</v>
      </c>
    </row>
    <row r="90" spans="1:12" x14ac:dyDescent="0.25">
      <c r="A90" s="62" t="s">
        <v>59</v>
      </c>
      <c r="H90">
        <v>20111100</v>
      </c>
      <c r="I90" t="s">
        <v>104</v>
      </c>
      <c r="J90" t="s">
        <v>105</v>
      </c>
      <c r="K90" t="s">
        <v>254</v>
      </c>
      <c r="L90" t="s">
        <v>322</v>
      </c>
    </row>
    <row r="91" spans="1:12" x14ac:dyDescent="0.25">
      <c r="A91" s="62">
        <v>780000000</v>
      </c>
      <c r="H91">
        <v>20111600</v>
      </c>
      <c r="I91" t="s">
        <v>104</v>
      </c>
      <c r="J91" t="s">
        <v>106</v>
      </c>
      <c r="K91" t="s">
        <v>257</v>
      </c>
      <c r="L91" t="s">
        <v>323</v>
      </c>
    </row>
    <row r="92" spans="1:12" x14ac:dyDescent="0.25">
      <c r="H92">
        <v>20112100</v>
      </c>
      <c r="I92" t="s">
        <v>104</v>
      </c>
      <c r="J92" t="s">
        <v>105</v>
      </c>
      <c r="K92" t="s">
        <v>257</v>
      </c>
      <c r="L92" t="s">
        <v>324</v>
      </c>
    </row>
    <row r="93" spans="1:12" x14ac:dyDescent="0.25">
      <c r="A93" s="62" t="s">
        <v>61</v>
      </c>
      <c r="H93">
        <v>20113800</v>
      </c>
      <c r="I93" t="s">
        <v>104</v>
      </c>
      <c r="J93" t="s">
        <v>106</v>
      </c>
      <c r="K93" t="s">
        <v>257</v>
      </c>
      <c r="L93" t="s">
        <v>325</v>
      </c>
    </row>
    <row r="94" spans="1:12" x14ac:dyDescent="0.25">
      <c r="A94" s="62">
        <v>820000000</v>
      </c>
      <c r="H94">
        <v>20113900</v>
      </c>
      <c r="I94" t="s">
        <v>104</v>
      </c>
      <c r="J94" t="s">
        <v>105</v>
      </c>
      <c r="K94" t="s">
        <v>257</v>
      </c>
      <c r="L94" t="s">
        <v>326</v>
      </c>
    </row>
    <row r="95" spans="1:12" x14ac:dyDescent="0.25">
      <c r="H95">
        <v>20115300</v>
      </c>
      <c r="I95" t="s">
        <v>104</v>
      </c>
      <c r="J95" t="s">
        <v>106</v>
      </c>
      <c r="K95" t="s">
        <v>257</v>
      </c>
      <c r="L95" t="s">
        <v>327</v>
      </c>
    </row>
    <row r="96" spans="1:12" x14ac:dyDescent="0.25">
      <c r="A96" s="62" t="s">
        <v>63</v>
      </c>
      <c r="H96">
        <v>20116900</v>
      </c>
      <c r="I96" t="s">
        <v>104</v>
      </c>
      <c r="J96" t="s">
        <v>106</v>
      </c>
      <c r="K96" t="s">
        <v>257</v>
      </c>
      <c r="L96" t="s">
        <v>328</v>
      </c>
    </row>
    <row r="97" spans="1:12" x14ac:dyDescent="0.25">
      <c r="A97" s="62">
        <v>860000000</v>
      </c>
      <c r="H97">
        <v>20117000</v>
      </c>
      <c r="I97" t="s">
        <v>104</v>
      </c>
      <c r="J97" t="s">
        <v>106</v>
      </c>
      <c r="K97" t="s">
        <v>257</v>
      </c>
      <c r="L97" t="s">
        <v>329</v>
      </c>
    </row>
    <row r="98" spans="1:12" x14ac:dyDescent="0.25">
      <c r="H98">
        <v>20117500</v>
      </c>
      <c r="I98" t="s">
        <v>104</v>
      </c>
      <c r="J98" t="s">
        <v>105</v>
      </c>
      <c r="K98" t="s">
        <v>257</v>
      </c>
      <c r="L98" t="s">
        <v>330</v>
      </c>
    </row>
    <row r="99" spans="1:12" x14ac:dyDescent="0.25">
      <c r="A99" s="62" t="s">
        <v>64</v>
      </c>
      <c r="H99">
        <v>20121600</v>
      </c>
      <c r="I99" t="s">
        <v>104</v>
      </c>
      <c r="J99" t="s">
        <v>106</v>
      </c>
      <c r="K99" t="s">
        <v>257</v>
      </c>
      <c r="L99" t="s">
        <v>331</v>
      </c>
    </row>
    <row r="100" spans="1:12" x14ac:dyDescent="0.25">
      <c r="A100" s="62">
        <v>940000000</v>
      </c>
      <c r="H100">
        <v>20122400</v>
      </c>
      <c r="I100" t="s">
        <v>104</v>
      </c>
      <c r="J100" t="s">
        <v>105</v>
      </c>
      <c r="K100" t="s">
        <v>257</v>
      </c>
      <c r="L100" t="s">
        <v>332</v>
      </c>
    </row>
    <row r="101" spans="1:12" x14ac:dyDescent="0.25">
      <c r="H101">
        <v>20123000</v>
      </c>
      <c r="I101" t="s">
        <v>104</v>
      </c>
      <c r="J101" t="s">
        <v>106</v>
      </c>
      <c r="K101" t="s">
        <v>257</v>
      </c>
      <c r="L101" t="s">
        <v>333</v>
      </c>
    </row>
    <row r="102" spans="1:12" x14ac:dyDescent="0.25">
      <c r="A102" s="62" t="s">
        <v>65</v>
      </c>
      <c r="H102">
        <v>20123200</v>
      </c>
      <c r="I102" t="s">
        <v>104</v>
      </c>
      <c r="J102" t="s">
        <v>106</v>
      </c>
      <c r="K102" t="s">
        <v>257</v>
      </c>
      <c r="L102" t="s">
        <v>334</v>
      </c>
    </row>
    <row r="103" spans="1:12" x14ac:dyDescent="0.25">
      <c r="A103" s="62">
        <v>900000000</v>
      </c>
      <c r="H103">
        <v>20123900</v>
      </c>
      <c r="I103" t="s">
        <v>104</v>
      </c>
      <c r="J103" t="s">
        <v>105</v>
      </c>
      <c r="K103" t="s">
        <v>254</v>
      </c>
      <c r="L103" t="s">
        <v>335</v>
      </c>
    </row>
    <row r="104" spans="1:12" x14ac:dyDescent="0.25">
      <c r="H104">
        <v>20124700</v>
      </c>
      <c r="I104" t="s">
        <v>104</v>
      </c>
      <c r="J104" t="s">
        <v>106</v>
      </c>
      <c r="K104" t="s">
        <v>257</v>
      </c>
      <c r="L104" t="s">
        <v>336</v>
      </c>
    </row>
    <row r="105" spans="1:12" x14ac:dyDescent="0.25">
      <c r="H105">
        <v>20125300</v>
      </c>
      <c r="I105" t="s">
        <v>104</v>
      </c>
      <c r="J105" t="s">
        <v>106</v>
      </c>
      <c r="K105" t="s">
        <v>257</v>
      </c>
      <c r="L105" t="s">
        <v>337</v>
      </c>
    </row>
    <row r="106" spans="1:12" x14ac:dyDescent="0.25">
      <c r="H106">
        <v>20127600</v>
      </c>
      <c r="I106" t="s">
        <v>104</v>
      </c>
      <c r="J106" t="s">
        <v>105</v>
      </c>
      <c r="K106" t="s">
        <v>254</v>
      </c>
      <c r="L106" t="s">
        <v>338</v>
      </c>
    </row>
    <row r="107" spans="1:12" x14ac:dyDescent="0.25">
      <c r="H107">
        <v>20128400</v>
      </c>
      <c r="I107" t="s">
        <v>104</v>
      </c>
      <c r="J107" t="s">
        <v>106</v>
      </c>
      <c r="K107" t="s">
        <v>257</v>
      </c>
      <c r="L107" t="s">
        <v>339</v>
      </c>
    </row>
    <row r="108" spans="1:12" x14ac:dyDescent="0.25">
      <c r="H108">
        <v>20128700</v>
      </c>
      <c r="I108" t="s">
        <v>104</v>
      </c>
      <c r="J108" t="s">
        <v>106</v>
      </c>
      <c r="K108" t="s">
        <v>257</v>
      </c>
      <c r="L108" t="s">
        <v>340</v>
      </c>
    </row>
    <row r="109" spans="1:12" x14ac:dyDescent="0.25">
      <c r="H109">
        <v>20129800</v>
      </c>
      <c r="I109" t="s">
        <v>104</v>
      </c>
      <c r="J109" t="s">
        <v>106</v>
      </c>
      <c r="K109" t="s">
        <v>257</v>
      </c>
      <c r="L109" t="s">
        <v>341</v>
      </c>
    </row>
    <row r="110" spans="1:12" x14ac:dyDescent="0.25">
      <c r="H110">
        <v>20131800</v>
      </c>
      <c r="I110" t="s">
        <v>104</v>
      </c>
      <c r="J110" t="s">
        <v>106</v>
      </c>
      <c r="K110" t="s">
        <v>257</v>
      </c>
      <c r="L110" t="s">
        <v>342</v>
      </c>
    </row>
    <row r="111" spans="1:12" x14ac:dyDescent="0.25">
      <c r="H111">
        <v>20133500</v>
      </c>
      <c r="I111" t="s">
        <v>104</v>
      </c>
      <c r="J111" t="s">
        <v>105</v>
      </c>
      <c r="K111" t="s">
        <v>254</v>
      </c>
      <c r="L111" t="s">
        <v>343</v>
      </c>
    </row>
    <row r="112" spans="1:12" x14ac:dyDescent="0.25">
      <c r="H112">
        <v>20136100</v>
      </c>
      <c r="I112" t="s">
        <v>104</v>
      </c>
      <c r="J112" t="s">
        <v>105</v>
      </c>
      <c r="K112" t="s">
        <v>257</v>
      </c>
      <c r="L112" t="s">
        <v>344</v>
      </c>
    </row>
    <row r="113" spans="8:12" x14ac:dyDescent="0.25">
      <c r="H113">
        <v>20142000</v>
      </c>
      <c r="I113" t="s">
        <v>104</v>
      </c>
      <c r="J113" t="s">
        <v>105</v>
      </c>
      <c r="K113" t="s">
        <v>257</v>
      </c>
      <c r="L113" t="s">
        <v>345</v>
      </c>
    </row>
    <row r="114" spans="8:12" x14ac:dyDescent="0.25">
      <c r="H114">
        <v>20142400</v>
      </c>
      <c r="I114" t="s">
        <v>104</v>
      </c>
      <c r="J114" t="s">
        <v>106</v>
      </c>
      <c r="K114" t="s">
        <v>254</v>
      </c>
      <c r="L114" t="s">
        <v>346</v>
      </c>
    </row>
    <row r="115" spans="8:12" x14ac:dyDescent="0.25">
      <c r="H115">
        <v>20143200</v>
      </c>
      <c r="I115" t="s">
        <v>104</v>
      </c>
      <c r="J115" t="s">
        <v>105</v>
      </c>
      <c r="K115" t="s">
        <v>257</v>
      </c>
      <c r="L115" t="s">
        <v>347</v>
      </c>
    </row>
    <row r="116" spans="8:12" x14ac:dyDescent="0.25">
      <c r="H116">
        <v>20144800</v>
      </c>
      <c r="I116" t="s">
        <v>104</v>
      </c>
      <c r="J116" t="s">
        <v>106</v>
      </c>
      <c r="K116" t="s">
        <v>257</v>
      </c>
      <c r="L116" t="s">
        <v>348</v>
      </c>
    </row>
    <row r="117" spans="8:12" x14ac:dyDescent="0.25">
      <c r="H117">
        <v>20145300</v>
      </c>
      <c r="I117" t="s">
        <v>104</v>
      </c>
      <c r="J117" t="s">
        <v>105</v>
      </c>
      <c r="K117" t="s">
        <v>257</v>
      </c>
      <c r="L117" t="s">
        <v>349</v>
      </c>
    </row>
    <row r="118" spans="8:12" x14ac:dyDescent="0.25">
      <c r="H118">
        <v>20145600</v>
      </c>
      <c r="I118" t="s">
        <v>104</v>
      </c>
      <c r="J118" t="s">
        <v>106</v>
      </c>
      <c r="K118" t="s">
        <v>257</v>
      </c>
      <c r="L118" t="s">
        <v>350</v>
      </c>
    </row>
    <row r="119" spans="8:12" x14ac:dyDescent="0.25">
      <c r="H119">
        <v>20147500</v>
      </c>
      <c r="I119" t="s">
        <v>104</v>
      </c>
      <c r="J119" t="s">
        <v>106</v>
      </c>
      <c r="K119" t="s">
        <v>257</v>
      </c>
      <c r="L119" t="s">
        <v>351</v>
      </c>
    </row>
    <row r="120" spans="8:12" x14ac:dyDescent="0.25">
      <c r="H120">
        <v>20148500</v>
      </c>
      <c r="I120" t="s">
        <v>104</v>
      </c>
      <c r="J120" t="s">
        <v>105</v>
      </c>
      <c r="K120" t="s">
        <v>254</v>
      </c>
      <c r="L120" t="s">
        <v>352</v>
      </c>
    </row>
    <row r="121" spans="8:12" x14ac:dyDescent="0.25">
      <c r="H121">
        <v>20149600</v>
      </c>
      <c r="I121" t="s">
        <v>104</v>
      </c>
      <c r="J121" t="s">
        <v>105</v>
      </c>
      <c r="K121" t="s">
        <v>254</v>
      </c>
      <c r="L121" t="s">
        <v>353</v>
      </c>
    </row>
    <row r="122" spans="8:12" x14ac:dyDescent="0.25">
      <c r="H122">
        <v>20152700</v>
      </c>
      <c r="I122" t="s">
        <v>104</v>
      </c>
      <c r="J122" t="s">
        <v>106</v>
      </c>
      <c r="K122" t="s">
        <v>257</v>
      </c>
      <c r="L122" t="s">
        <v>354</v>
      </c>
    </row>
    <row r="123" spans="8:12" x14ac:dyDescent="0.25">
      <c r="H123">
        <v>20153100</v>
      </c>
      <c r="I123" t="s">
        <v>104</v>
      </c>
      <c r="J123" t="s">
        <v>105</v>
      </c>
      <c r="K123" t="s">
        <v>257</v>
      </c>
      <c r="L123" t="s">
        <v>355</v>
      </c>
    </row>
    <row r="124" spans="8:12" x14ac:dyDescent="0.25">
      <c r="H124">
        <v>20153400</v>
      </c>
      <c r="I124" t="s">
        <v>104</v>
      </c>
      <c r="J124" t="s">
        <v>105</v>
      </c>
      <c r="K124" t="s">
        <v>257</v>
      </c>
      <c r="L124" t="s">
        <v>356</v>
      </c>
    </row>
    <row r="125" spans="8:12" x14ac:dyDescent="0.25">
      <c r="H125">
        <v>20155800</v>
      </c>
      <c r="I125" t="s">
        <v>104</v>
      </c>
      <c r="J125" t="s">
        <v>105</v>
      </c>
      <c r="K125" t="s">
        <v>257</v>
      </c>
      <c r="L125" t="s">
        <v>357</v>
      </c>
    </row>
    <row r="126" spans="8:12" x14ac:dyDescent="0.25">
      <c r="H126">
        <v>20160300</v>
      </c>
      <c r="I126" t="s">
        <v>104</v>
      </c>
      <c r="J126" t="s">
        <v>105</v>
      </c>
      <c r="K126" t="s">
        <v>257</v>
      </c>
      <c r="L126" t="s">
        <v>358</v>
      </c>
    </row>
    <row r="127" spans="8:12" x14ac:dyDescent="0.25">
      <c r="H127">
        <v>20160500</v>
      </c>
      <c r="I127" t="s">
        <v>104</v>
      </c>
      <c r="J127" t="s">
        <v>106</v>
      </c>
      <c r="K127" t="s">
        <v>257</v>
      </c>
      <c r="L127" t="s">
        <v>359</v>
      </c>
    </row>
    <row r="128" spans="8:12" x14ac:dyDescent="0.25">
      <c r="H128">
        <v>20163100</v>
      </c>
      <c r="I128" t="s">
        <v>104</v>
      </c>
      <c r="J128" t="s">
        <v>105</v>
      </c>
      <c r="K128" t="s">
        <v>257</v>
      </c>
      <c r="L128" t="s">
        <v>360</v>
      </c>
    </row>
    <row r="129" spans="8:12" x14ac:dyDescent="0.25">
      <c r="H129">
        <v>20166700</v>
      </c>
      <c r="I129" t="s">
        <v>104</v>
      </c>
      <c r="J129" t="s">
        <v>105</v>
      </c>
      <c r="K129" t="s">
        <v>257</v>
      </c>
      <c r="L129" t="s">
        <v>361</v>
      </c>
    </row>
    <row r="130" spans="8:12" x14ac:dyDescent="0.25">
      <c r="H130">
        <v>20169400</v>
      </c>
      <c r="I130" t="s">
        <v>104</v>
      </c>
      <c r="J130" t="s">
        <v>106</v>
      </c>
      <c r="K130" t="s">
        <v>257</v>
      </c>
      <c r="L130" t="s">
        <v>362</v>
      </c>
    </row>
    <row r="131" spans="8:12" x14ac:dyDescent="0.25">
      <c r="H131">
        <v>20172500</v>
      </c>
      <c r="I131" t="s">
        <v>104</v>
      </c>
      <c r="J131" t="s">
        <v>106</v>
      </c>
      <c r="K131" t="s">
        <v>257</v>
      </c>
      <c r="L131" t="s">
        <v>363</v>
      </c>
    </row>
    <row r="132" spans="8:12" x14ac:dyDescent="0.25">
      <c r="H132">
        <v>20174400</v>
      </c>
      <c r="I132" t="s">
        <v>104</v>
      </c>
      <c r="J132" t="s">
        <v>105</v>
      </c>
      <c r="K132" t="s">
        <v>257</v>
      </c>
      <c r="L132" t="s">
        <v>364</v>
      </c>
    </row>
    <row r="133" spans="8:12" x14ac:dyDescent="0.25">
      <c r="H133">
        <v>20174800</v>
      </c>
      <c r="I133" t="s">
        <v>104</v>
      </c>
      <c r="J133" t="s">
        <v>105</v>
      </c>
      <c r="K133" t="s">
        <v>257</v>
      </c>
      <c r="L133" t="s">
        <v>365</v>
      </c>
    </row>
    <row r="134" spans="8:12" x14ac:dyDescent="0.25">
      <c r="H134">
        <v>20178100</v>
      </c>
      <c r="I134" t="s">
        <v>104</v>
      </c>
      <c r="J134" t="s">
        <v>106</v>
      </c>
      <c r="K134" t="s">
        <v>257</v>
      </c>
      <c r="L134" t="s">
        <v>366</v>
      </c>
    </row>
    <row r="135" spans="8:12" x14ac:dyDescent="0.25">
      <c r="H135">
        <v>20178400</v>
      </c>
      <c r="I135" t="s">
        <v>104</v>
      </c>
      <c r="J135" t="s">
        <v>106</v>
      </c>
      <c r="K135" t="s">
        <v>257</v>
      </c>
      <c r="L135" t="s">
        <v>367</v>
      </c>
    </row>
    <row r="136" spans="8:12" x14ac:dyDescent="0.25">
      <c r="H136">
        <v>20178700</v>
      </c>
      <c r="I136" t="s">
        <v>104</v>
      </c>
      <c r="J136" t="s">
        <v>106</v>
      </c>
      <c r="K136" t="s">
        <v>257</v>
      </c>
      <c r="L136" t="s">
        <v>368</v>
      </c>
    </row>
    <row r="137" spans="8:12" x14ac:dyDescent="0.25">
      <c r="H137">
        <v>20179600</v>
      </c>
      <c r="I137" t="s">
        <v>104</v>
      </c>
      <c r="J137" t="s">
        <v>105</v>
      </c>
      <c r="K137" t="s">
        <v>257</v>
      </c>
      <c r="L137" t="s">
        <v>369</v>
      </c>
    </row>
    <row r="138" spans="8:12" x14ac:dyDescent="0.25">
      <c r="H138">
        <v>20182300</v>
      </c>
      <c r="I138" t="s">
        <v>104</v>
      </c>
      <c r="J138" t="s">
        <v>105</v>
      </c>
      <c r="K138" t="s">
        <v>257</v>
      </c>
      <c r="L138" t="s">
        <v>370</v>
      </c>
    </row>
    <row r="139" spans="8:12" x14ac:dyDescent="0.25">
      <c r="H139">
        <v>20183200</v>
      </c>
      <c r="I139" t="s">
        <v>104</v>
      </c>
      <c r="J139" t="s">
        <v>105</v>
      </c>
      <c r="K139" t="s">
        <v>257</v>
      </c>
      <c r="L139" t="s">
        <v>371</v>
      </c>
    </row>
    <row r="140" spans="8:12" x14ac:dyDescent="0.25">
      <c r="H140">
        <v>20183400</v>
      </c>
      <c r="I140" t="s">
        <v>104</v>
      </c>
      <c r="J140" t="s">
        <v>106</v>
      </c>
      <c r="K140" t="s">
        <v>257</v>
      </c>
      <c r="L140" t="s">
        <v>372</v>
      </c>
    </row>
    <row r="141" spans="8:12" x14ac:dyDescent="0.25">
      <c r="H141">
        <v>20184900</v>
      </c>
      <c r="I141" t="s">
        <v>104</v>
      </c>
      <c r="J141" t="s">
        <v>105</v>
      </c>
      <c r="K141" t="s">
        <v>257</v>
      </c>
      <c r="L141" t="s">
        <v>373</v>
      </c>
    </row>
    <row r="142" spans="8:12" x14ac:dyDescent="0.25">
      <c r="H142">
        <v>20185300</v>
      </c>
      <c r="I142" t="s">
        <v>104</v>
      </c>
      <c r="J142" t="s">
        <v>105</v>
      </c>
      <c r="K142" t="s">
        <v>257</v>
      </c>
      <c r="L142" t="s">
        <v>374</v>
      </c>
    </row>
    <row r="143" spans="8:12" x14ac:dyDescent="0.25">
      <c r="H143">
        <v>20185400</v>
      </c>
      <c r="I143" t="s">
        <v>104</v>
      </c>
      <c r="J143" t="s">
        <v>105</v>
      </c>
      <c r="K143" t="s">
        <v>257</v>
      </c>
      <c r="L143" t="s">
        <v>375</v>
      </c>
    </row>
    <row r="144" spans="8:12" x14ac:dyDescent="0.25">
      <c r="H144">
        <v>20185600</v>
      </c>
      <c r="I144" t="s">
        <v>104</v>
      </c>
      <c r="J144" t="s">
        <v>105</v>
      </c>
      <c r="K144" t="s">
        <v>257</v>
      </c>
      <c r="L144" t="s">
        <v>376</v>
      </c>
    </row>
    <row r="145" spans="8:12" x14ac:dyDescent="0.25">
      <c r="H145">
        <v>20187700</v>
      </c>
      <c r="I145" t="s">
        <v>104</v>
      </c>
      <c r="J145" t="s">
        <v>106</v>
      </c>
      <c r="K145" t="s">
        <v>257</v>
      </c>
      <c r="L145" t="s">
        <v>377</v>
      </c>
    </row>
    <row r="146" spans="8:12" x14ac:dyDescent="0.25">
      <c r="H146">
        <v>20188800</v>
      </c>
      <c r="I146" t="s">
        <v>104</v>
      </c>
      <c r="J146" t="s">
        <v>105</v>
      </c>
      <c r="K146" t="s">
        <v>257</v>
      </c>
      <c r="L146" t="s">
        <v>378</v>
      </c>
    </row>
    <row r="147" spans="8:12" x14ac:dyDescent="0.25">
      <c r="H147">
        <v>20191500</v>
      </c>
      <c r="I147" t="s">
        <v>104</v>
      </c>
      <c r="J147" t="s">
        <v>106</v>
      </c>
      <c r="K147" t="s">
        <v>254</v>
      </c>
      <c r="L147" t="s">
        <v>379</v>
      </c>
    </row>
    <row r="148" spans="8:12" x14ac:dyDescent="0.25">
      <c r="H148">
        <v>20191900</v>
      </c>
      <c r="I148" t="s">
        <v>104</v>
      </c>
      <c r="J148" t="s">
        <v>105</v>
      </c>
      <c r="K148" t="s">
        <v>257</v>
      </c>
      <c r="L148" t="s">
        <v>380</v>
      </c>
    </row>
    <row r="149" spans="8:12" x14ac:dyDescent="0.25">
      <c r="H149">
        <v>20193200</v>
      </c>
      <c r="I149" t="s">
        <v>104</v>
      </c>
      <c r="J149" t="s">
        <v>105</v>
      </c>
      <c r="K149" t="s">
        <v>257</v>
      </c>
      <c r="L149" t="s">
        <v>381</v>
      </c>
    </row>
    <row r="150" spans="8:12" x14ac:dyDescent="0.25">
      <c r="H150">
        <v>20196000</v>
      </c>
      <c r="I150" t="s">
        <v>104</v>
      </c>
      <c r="J150" t="s">
        <v>106</v>
      </c>
      <c r="K150" t="s">
        <v>257</v>
      </c>
      <c r="L150" t="s">
        <v>382</v>
      </c>
    </row>
    <row r="151" spans="8:12" x14ac:dyDescent="0.25">
      <c r="H151">
        <v>20196500</v>
      </c>
      <c r="I151" t="s">
        <v>104</v>
      </c>
      <c r="J151" t="s">
        <v>106</v>
      </c>
      <c r="K151" t="s">
        <v>257</v>
      </c>
      <c r="L151" t="s">
        <v>383</v>
      </c>
    </row>
    <row r="152" spans="8:12" x14ac:dyDescent="0.25">
      <c r="H152">
        <v>20196600</v>
      </c>
      <c r="I152" t="s">
        <v>104</v>
      </c>
      <c r="J152" t="s">
        <v>106</v>
      </c>
      <c r="K152" t="s">
        <v>257</v>
      </c>
      <c r="L152" t="s">
        <v>384</v>
      </c>
    </row>
    <row r="153" spans="8:12" x14ac:dyDescent="0.25">
      <c r="H153">
        <v>20196900</v>
      </c>
      <c r="I153" t="s">
        <v>104</v>
      </c>
      <c r="J153" t="s">
        <v>106</v>
      </c>
      <c r="K153" t="s">
        <v>257</v>
      </c>
      <c r="L153" t="s">
        <v>385</v>
      </c>
    </row>
    <row r="154" spans="8:12" x14ac:dyDescent="0.25">
      <c r="H154">
        <v>20197000</v>
      </c>
      <c r="I154" t="s">
        <v>104</v>
      </c>
      <c r="J154" t="s">
        <v>106</v>
      </c>
      <c r="K154" t="s">
        <v>257</v>
      </c>
      <c r="L154" t="s">
        <v>386</v>
      </c>
    </row>
    <row r="155" spans="8:12" x14ac:dyDescent="0.25">
      <c r="H155">
        <v>20197100</v>
      </c>
      <c r="I155" t="s">
        <v>104</v>
      </c>
      <c r="J155" t="s">
        <v>106</v>
      </c>
      <c r="K155" t="s">
        <v>257</v>
      </c>
      <c r="L155" t="s">
        <v>387</v>
      </c>
    </row>
    <row r="156" spans="8:12" x14ac:dyDescent="0.25">
      <c r="H156">
        <v>20197200</v>
      </c>
      <c r="I156" t="s">
        <v>104</v>
      </c>
      <c r="J156" t="s">
        <v>106</v>
      </c>
      <c r="K156" t="s">
        <v>257</v>
      </c>
      <c r="L156" t="s">
        <v>388</v>
      </c>
    </row>
    <row r="157" spans="8:12" x14ac:dyDescent="0.25">
      <c r="H157">
        <v>20197300</v>
      </c>
      <c r="I157" t="s">
        <v>104</v>
      </c>
      <c r="J157" t="s">
        <v>106</v>
      </c>
      <c r="K157" t="s">
        <v>257</v>
      </c>
      <c r="L157" t="s">
        <v>389</v>
      </c>
    </row>
    <row r="158" spans="8:12" x14ac:dyDescent="0.25">
      <c r="H158">
        <v>20197400</v>
      </c>
      <c r="I158" t="s">
        <v>104</v>
      </c>
      <c r="J158" t="s">
        <v>106</v>
      </c>
      <c r="K158" t="s">
        <v>257</v>
      </c>
      <c r="L158" t="s">
        <v>390</v>
      </c>
    </row>
    <row r="159" spans="8:12" x14ac:dyDescent="0.25">
      <c r="H159">
        <v>20197600</v>
      </c>
      <c r="I159" t="s">
        <v>104</v>
      </c>
      <c r="J159" t="s">
        <v>106</v>
      </c>
      <c r="K159" t="s">
        <v>257</v>
      </c>
      <c r="L159" t="s">
        <v>391</v>
      </c>
    </row>
    <row r="160" spans="8:12" x14ac:dyDescent="0.25">
      <c r="H160">
        <v>20197700</v>
      </c>
      <c r="I160" t="s">
        <v>104</v>
      </c>
      <c r="J160" t="s">
        <v>106</v>
      </c>
      <c r="K160" t="s">
        <v>257</v>
      </c>
      <c r="L160" t="s">
        <v>392</v>
      </c>
    </row>
    <row r="161" spans="8:12" x14ac:dyDescent="0.25">
      <c r="H161">
        <v>20197800</v>
      </c>
      <c r="I161" t="s">
        <v>104</v>
      </c>
      <c r="J161" t="s">
        <v>106</v>
      </c>
      <c r="K161" t="s">
        <v>257</v>
      </c>
      <c r="L161" t="s">
        <v>393</v>
      </c>
    </row>
    <row r="162" spans="8:12" x14ac:dyDescent="0.25">
      <c r="H162">
        <v>20197900</v>
      </c>
      <c r="I162" t="s">
        <v>104</v>
      </c>
      <c r="J162" t="s">
        <v>106</v>
      </c>
      <c r="K162" t="s">
        <v>257</v>
      </c>
      <c r="L162" t="s">
        <v>394</v>
      </c>
    </row>
    <row r="163" spans="8:12" x14ac:dyDescent="0.25">
      <c r="H163">
        <v>20198000</v>
      </c>
      <c r="I163" t="s">
        <v>104</v>
      </c>
      <c r="J163" t="s">
        <v>106</v>
      </c>
      <c r="K163" t="s">
        <v>257</v>
      </c>
      <c r="L163" t="s">
        <v>395</v>
      </c>
    </row>
    <row r="164" spans="8:12" x14ac:dyDescent="0.25">
      <c r="H164">
        <v>20198100</v>
      </c>
      <c r="I164" t="s">
        <v>104</v>
      </c>
      <c r="J164" t="s">
        <v>106</v>
      </c>
      <c r="K164" t="s">
        <v>257</v>
      </c>
      <c r="L164" t="s">
        <v>396</v>
      </c>
    </row>
    <row r="165" spans="8:12" x14ac:dyDescent="0.25">
      <c r="H165">
        <v>20198400</v>
      </c>
      <c r="I165" t="s">
        <v>104</v>
      </c>
      <c r="J165" t="s">
        <v>106</v>
      </c>
      <c r="K165" t="s">
        <v>257</v>
      </c>
      <c r="L165" t="s">
        <v>397</v>
      </c>
    </row>
    <row r="166" spans="8:12" x14ac:dyDescent="0.25">
      <c r="H166">
        <v>20198500</v>
      </c>
      <c r="I166" t="s">
        <v>104</v>
      </c>
      <c r="J166" t="s">
        <v>106</v>
      </c>
      <c r="K166" t="s">
        <v>257</v>
      </c>
      <c r="L166" t="s">
        <v>398</v>
      </c>
    </row>
    <row r="167" spans="8:12" x14ac:dyDescent="0.25">
      <c r="H167">
        <v>20198700</v>
      </c>
      <c r="I167" t="s">
        <v>104</v>
      </c>
      <c r="J167" t="s">
        <v>106</v>
      </c>
      <c r="K167" t="s">
        <v>257</v>
      </c>
      <c r="L167" t="s">
        <v>399</v>
      </c>
    </row>
    <row r="168" spans="8:12" x14ac:dyDescent="0.25">
      <c r="H168">
        <v>20198800</v>
      </c>
      <c r="I168" t="s">
        <v>104</v>
      </c>
      <c r="J168" t="s">
        <v>106</v>
      </c>
      <c r="K168" t="s">
        <v>257</v>
      </c>
      <c r="L168" t="s">
        <v>400</v>
      </c>
    </row>
    <row r="169" spans="8:12" x14ac:dyDescent="0.25">
      <c r="H169">
        <v>20199000</v>
      </c>
      <c r="I169" t="s">
        <v>104</v>
      </c>
      <c r="J169" t="s">
        <v>106</v>
      </c>
      <c r="K169" t="s">
        <v>257</v>
      </c>
      <c r="L169" t="s">
        <v>401</v>
      </c>
    </row>
    <row r="170" spans="8:12" x14ac:dyDescent="0.25">
      <c r="H170">
        <v>20199100</v>
      </c>
      <c r="I170" t="s">
        <v>104</v>
      </c>
      <c r="J170" t="s">
        <v>106</v>
      </c>
      <c r="K170" t="s">
        <v>257</v>
      </c>
      <c r="L170" t="s">
        <v>402</v>
      </c>
    </row>
    <row r="171" spans="8:12" x14ac:dyDescent="0.25">
      <c r="H171">
        <v>20199200</v>
      </c>
      <c r="I171" t="s">
        <v>104</v>
      </c>
      <c r="J171" t="s">
        <v>106</v>
      </c>
      <c r="K171" t="s">
        <v>257</v>
      </c>
      <c r="L171" t="s">
        <v>403</v>
      </c>
    </row>
    <row r="172" spans="8:12" x14ac:dyDescent="0.25">
      <c r="H172">
        <v>20199300</v>
      </c>
      <c r="I172" t="s">
        <v>104</v>
      </c>
      <c r="J172" t="s">
        <v>106</v>
      </c>
      <c r="K172" t="s">
        <v>257</v>
      </c>
      <c r="L172" t="s">
        <v>404</v>
      </c>
    </row>
    <row r="173" spans="8:12" x14ac:dyDescent="0.25">
      <c r="H173">
        <v>20199400</v>
      </c>
      <c r="I173" t="s">
        <v>104</v>
      </c>
      <c r="J173" t="s">
        <v>106</v>
      </c>
      <c r="K173" t="s">
        <v>257</v>
      </c>
      <c r="L173" t="s">
        <v>405</v>
      </c>
    </row>
    <row r="174" spans="8:12" x14ac:dyDescent="0.25">
      <c r="H174">
        <v>20199500</v>
      </c>
      <c r="I174" t="s">
        <v>104</v>
      </c>
      <c r="J174" t="s">
        <v>106</v>
      </c>
      <c r="K174" t="s">
        <v>257</v>
      </c>
      <c r="L174" t="s">
        <v>406</v>
      </c>
    </row>
    <row r="175" spans="8:12" x14ac:dyDescent="0.25">
      <c r="H175">
        <v>20199800</v>
      </c>
      <c r="I175" t="s">
        <v>104</v>
      </c>
      <c r="J175" t="s">
        <v>106</v>
      </c>
      <c r="K175" t="s">
        <v>257</v>
      </c>
      <c r="L175" t="s">
        <v>407</v>
      </c>
    </row>
    <row r="176" spans="8:12" x14ac:dyDescent="0.25">
      <c r="H176">
        <v>20200000</v>
      </c>
      <c r="I176" t="s">
        <v>104</v>
      </c>
      <c r="J176" t="s">
        <v>106</v>
      </c>
      <c r="K176" t="s">
        <v>257</v>
      </c>
      <c r="L176" t="s">
        <v>408</v>
      </c>
    </row>
    <row r="177" spans="8:12" x14ac:dyDescent="0.25">
      <c r="H177">
        <v>20200600</v>
      </c>
      <c r="I177" t="s">
        <v>104</v>
      </c>
      <c r="J177" t="s">
        <v>106</v>
      </c>
      <c r="K177" t="s">
        <v>257</v>
      </c>
      <c r="L177" t="s">
        <v>409</v>
      </c>
    </row>
    <row r="178" spans="8:12" x14ac:dyDescent="0.25">
      <c r="H178">
        <v>20200601</v>
      </c>
      <c r="I178" t="s">
        <v>104</v>
      </c>
      <c r="J178" t="s">
        <v>106</v>
      </c>
      <c r="K178" t="s">
        <v>257</v>
      </c>
      <c r="L178" t="s">
        <v>410</v>
      </c>
    </row>
    <row r="179" spans="8:12" x14ac:dyDescent="0.25">
      <c r="H179">
        <v>20200603</v>
      </c>
      <c r="I179" t="s">
        <v>104</v>
      </c>
      <c r="J179" t="s">
        <v>106</v>
      </c>
      <c r="K179" t="s">
        <v>257</v>
      </c>
      <c r="L179" t="s">
        <v>410</v>
      </c>
    </row>
    <row r="180" spans="8:12" x14ac:dyDescent="0.25">
      <c r="H180">
        <v>20200604</v>
      </c>
      <c r="I180" t="s">
        <v>104</v>
      </c>
      <c r="J180" t="s">
        <v>106</v>
      </c>
      <c r="K180" t="s">
        <v>257</v>
      </c>
      <c r="L180" t="s">
        <v>410</v>
      </c>
    </row>
    <row r="181" spans="8:12" x14ac:dyDescent="0.25">
      <c r="H181">
        <v>20200700</v>
      </c>
      <c r="I181" t="s">
        <v>104</v>
      </c>
      <c r="J181" t="s">
        <v>106</v>
      </c>
      <c r="K181" t="s">
        <v>257</v>
      </c>
      <c r="L181" t="s">
        <v>411</v>
      </c>
    </row>
    <row r="182" spans="8:12" x14ac:dyDescent="0.25">
      <c r="H182">
        <v>20200701</v>
      </c>
      <c r="I182" t="s">
        <v>104</v>
      </c>
      <c r="J182" t="s">
        <v>106</v>
      </c>
      <c r="K182" t="s">
        <v>257</v>
      </c>
      <c r="L182" t="s">
        <v>412</v>
      </c>
    </row>
    <row r="183" spans="8:12" x14ac:dyDescent="0.25">
      <c r="H183">
        <v>20200702</v>
      </c>
      <c r="I183" t="s">
        <v>104</v>
      </c>
      <c r="J183" t="s">
        <v>106</v>
      </c>
      <c r="K183" t="s">
        <v>257</v>
      </c>
      <c r="L183" t="s">
        <v>413</v>
      </c>
    </row>
    <row r="184" spans="8:12" x14ac:dyDescent="0.25">
      <c r="H184">
        <v>20200703</v>
      </c>
      <c r="I184" t="s">
        <v>104</v>
      </c>
      <c r="J184" t="s">
        <v>106</v>
      </c>
      <c r="K184" t="s">
        <v>257</v>
      </c>
      <c r="L184" t="s">
        <v>414</v>
      </c>
    </row>
    <row r="185" spans="8:12" x14ac:dyDescent="0.25">
      <c r="H185">
        <v>20200704</v>
      </c>
      <c r="I185" t="s">
        <v>104</v>
      </c>
      <c r="J185" t="s">
        <v>106</v>
      </c>
      <c r="K185" t="s">
        <v>257</v>
      </c>
      <c r="L185" t="s">
        <v>415</v>
      </c>
    </row>
    <row r="186" spans="8:12" x14ac:dyDescent="0.25">
      <c r="H186">
        <v>20200705</v>
      </c>
      <c r="I186" t="s">
        <v>104</v>
      </c>
      <c r="J186" t="s">
        <v>106</v>
      </c>
      <c r="K186" t="s">
        <v>257</v>
      </c>
      <c r="L186" t="s">
        <v>416</v>
      </c>
    </row>
    <row r="187" spans="8:12" x14ac:dyDescent="0.25">
      <c r="H187">
        <v>20200707</v>
      </c>
      <c r="I187" t="s">
        <v>104</v>
      </c>
      <c r="J187" t="s">
        <v>106</v>
      </c>
      <c r="K187" t="s">
        <v>257</v>
      </c>
      <c r="L187" t="s">
        <v>417</v>
      </c>
    </row>
    <row r="188" spans="8:12" x14ac:dyDescent="0.25">
      <c r="H188">
        <v>20200900</v>
      </c>
      <c r="I188" t="s">
        <v>104</v>
      </c>
      <c r="J188" t="s">
        <v>106</v>
      </c>
      <c r="K188" t="s">
        <v>257</v>
      </c>
      <c r="L188" t="s">
        <v>418</v>
      </c>
    </row>
    <row r="189" spans="8:12" x14ac:dyDescent="0.25">
      <c r="H189">
        <v>20201001</v>
      </c>
      <c r="I189" t="s">
        <v>104</v>
      </c>
      <c r="J189" t="s">
        <v>106</v>
      </c>
      <c r="K189" t="s">
        <v>254</v>
      </c>
      <c r="L189" t="s">
        <v>419</v>
      </c>
    </row>
    <row r="190" spans="8:12" x14ac:dyDescent="0.25">
      <c r="H190">
        <v>20201003</v>
      </c>
      <c r="I190" t="s">
        <v>104</v>
      </c>
      <c r="J190" t="s">
        <v>106</v>
      </c>
      <c r="K190" t="s">
        <v>254</v>
      </c>
      <c r="L190" t="s">
        <v>420</v>
      </c>
    </row>
    <row r="191" spans="8:12" x14ac:dyDescent="0.25">
      <c r="H191">
        <v>20201004</v>
      </c>
      <c r="I191" t="s">
        <v>104</v>
      </c>
      <c r="J191" t="s">
        <v>106</v>
      </c>
      <c r="K191" t="s">
        <v>254</v>
      </c>
      <c r="L191" t="s">
        <v>421</v>
      </c>
    </row>
    <row r="192" spans="8:12" x14ac:dyDescent="0.25">
      <c r="H192">
        <v>20201013</v>
      </c>
      <c r="I192" t="s">
        <v>104</v>
      </c>
      <c r="J192" t="s">
        <v>106</v>
      </c>
      <c r="K192" t="s">
        <v>254</v>
      </c>
      <c r="L192" t="s">
        <v>422</v>
      </c>
    </row>
    <row r="193" spans="8:12" x14ac:dyDescent="0.25">
      <c r="H193">
        <v>20201014</v>
      </c>
      <c r="I193" t="s">
        <v>104</v>
      </c>
      <c r="J193" t="s">
        <v>106</v>
      </c>
      <c r="K193" t="s">
        <v>254</v>
      </c>
      <c r="L193" t="s">
        <v>423</v>
      </c>
    </row>
    <row r="194" spans="8:12" x14ac:dyDescent="0.25">
      <c r="H194">
        <v>20201015</v>
      </c>
      <c r="I194" t="s">
        <v>104</v>
      </c>
      <c r="J194" t="s">
        <v>106</v>
      </c>
      <c r="K194" t="s">
        <v>254</v>
      </c>
      <c r="L194" t="s">
        <v>424</v>
      </c>
    </row>
    <row r="195" spans="8:12" x14ac:dyDescent="0.25">
      <c r="H195">
        <v>20201016</v>
      </c>
      <c r="I195" t="s">
        <v>104</v>
      </c>
      <c r="J195" t="s">
        <v>106</v>
      </c>
      <c r="K195" t="s">
        <v>254</v>
      </c>
      <c r="L195" t="s">
        <v>425</v>
      </c>
    </row>
    <row r="196" spans="8:12" x14ac:dyDescent="0.25">
      <c r="H196">
        <v>20201018</v>
      </c>
      <c r="I196" t="s">
        <v>104</v>
      </c>
      <c r="J196" t="s">
        <v>106</v>
      </c>
      <c r="K196" t="s">
        <v>254</v>
      </c>
      <c r="L196" t="s">
        <v>426</v>
      </c>
    </row>
    <row r="197" spans="8:12" x14ac:dyDescent="0.25">
      <c r="H197">
        <v>20201100</v>
      </c>
      <c r="I197" t="s">
        <v>104</v>
      </c>
      <c r="J197" t="s">
        <v>106</v>
      </c>
      <c r="K197" t="s">
        <v>257</v>
      </c>
      <c r="L197" t="s">
        <v>427</v>
      </c>
    </row>
    <row r="198" spans="8:12" x14ac:dyDescent="0.25">
      <c r="H198">
        <v>20201200</v>
      </c>
      <c r="I198" t="s">
        <v>104</v>
      </c>
      <c r="J198" t="s">
        <v>106</v>
      </c>
      <c r="K198" t="s">
        <v>257</v>
      </c>
      <c r="L198" t="s">
        <v>428</v>
      </c>
    </row>
    <row r="199" spans="8:12" x14ac:dyDescent="0.25">
      <c r="H199">
        <v>20201201</v>
      </c>
      <c r="I199" t="s">
        <v>104</v>
      </c>
      <c r="J199" t="s">
        <v>106</v>
      </c>
      <c r="K199" t="s">
        <v>257</v>
      </c>
      <c r="L199" t="s">
        <v>429</v>
      </c>
    </row>
    <row r="200" spans="8:12" x14ac:dyDescent="0.25">
      <c r="H200">
        <v>20201300</v>
      </c>
      <c r="I200" t="s">
        <v>104</v>
      </c>
      <c r="J200" t="s">
        <v>106</v>
      </c>
      <c r="K200" t="s">
        <v>257</v>
      </c>
      <c r="L200" t="s">
        <v>430</v>
      </c>
    </row>
    <row r="201" spans="8:12" x14ac:dyDescent="0.25">
      <c r="H201">
        <v>20201301</v>
      </c>
      <c r="I201" t="s">
        <v>104</v>
      </c>
      <c r="J201" t="s">
        <v>106</v>
      </c>
      <c r="K201" t="s">
        <v>257</v>
      </c>
      <c r="L201" t="s">
        <v>431</v>
      </c>
    </row>
    <row r="202" spans="8:12" x14ac:dyDescent="0.25">
      <c r="H202">
        <v>20201400</v>
      </c>
      <c r="I202" t="s">
        <v>104</v>
      </c>
      <c r="J202" t="s">
        <v>106</v>
      </c>
      <c r="K202" t="s">
        <v>257</v>
      </c>
      <c r="L202" t="s">
        <v>432</v>
      </c>
    </row>
    <row r="203" spans="8:12" x14ac:dyDescent="0.25">
      <c r="H203">
        <v>20201500</v>
      </c>
      <c r="I203" t="s">
        <v>104</v>
      </c>
      <c r="J203" t="s">
        <v>106</v>
      </c>
      <c r="K203" t="s">
        <v>257</v>
      </c>
      <c r="L203" t="s">
        <v>433</v>
      </c>
    </row>
    <row r="204" spans="8:12" x14ac:dyDescent="0.25">
      <c r="H204">
        <v>20201600</v>
      </c>
      <c r="I204" t="s">
        <v>104</v>
      </c>
      <c r="J204" t="s">
        <v>106</v>
      </c>
      <c r="K204" t="s">
        <v>257</v>
      </c>
      <c r="L204" t="s">
        <v>434</v>
      </c>
    </row>
    <row r="205" spans="8:12" x14ac:dyDescent="0.25">
      <c r="H205">
        <v>20201700</v>
      </c>
      <c r="I205" t="s">
        <v>104</v>
      </c>
      <c r="J205" t="s">
        <v>106</v>
      </c>
      <c r="K205" t="s">
        <v>257</v>
      </c>
      <c r="L205" t="s">
        <v>435</v>
      </c>
    </row>
    <row r="206" spans="8:12" x14ac:dyDescent="0.25">
      <c r="H206">
        <v>20201800</v>
      </c>
      <c r="I206" t="s">
        <v>104</v>
      </c>
      <c r="J206" t="s">
        <v>106</v>
      </c>
      <c r="K206" t="s">
        <v>257</v>
      </c>
      <c r="L206" t="s">
        <v>436</v>
      </c>
    </row>
    <row r="207" spans="8:12" x14ac:dyDescent="0.25">
      <c r="H207">
        <v>20201900</v>
      </c>
      <c r="I207" t="s">
        <v>104</v>
      </c>
      <c r="J207" t="s">
        <v>106</v>
      </c>
      <c r="K207" t="s">
        <v>257</v>
      </c>
      <c r="L207" t="s">
        <v>437</v>
      </c>
    </row>
    <row r="208" spans="8:12" x14ac:dyDescent="0.25">
      <c r="H208">
        <v>20202100</v>
      </c>
      <c r="I208" t="s">
        <v>104</v>
      </c>
      <c r="J208" t="s">
        <v>106</v>
      </c>
      <c r="K208" t="s">
        <v>257</v>
      </c>
      <c r="L208" t="s">
        <v>438</v>
      </c>
    </row>
    <row r="209" spans="8:12" x14ac:dyDescent="0.25">
      <c r="H209">
        <v>20202101</v>
      </c>
      <c r="I209" t="s">
        <v>104</v>
      </c>
      <c r="J209" t="s">
        <v>106</v>
      </c>
      <c r="K209" t="s">
        <v>257</v>
      </c>
      <c r="L209" t="s">
        <v>439</v>
      </c>
    </row>
    <row r="210" spans="8:12" x14ac:dyDescent="0.25">
      <c r="H210">
        <v>20202103</v>
      </c>
      <c r="I210" t="s">
        <v>104</v>
      </c>
      <c r="J210" t="s">
        <v>106</v>
      </c>
      <c r="K210" t="s">
        <v>257</v>
      </c>
      <c r="L210" t="s">
        <v>440</v>
      </c>
    </row>
    <row r="211" spans="8:12" x14ac:dyDescent="0.25">
      <c r="H211">
        <v>20202200</v>
      </c>
      <c r="I211" t="s">
        <v>104</v>
      </c>
      <c r="J211" t="s">
        <v>106</v>
      </c>
      <c r="K211" t="s">
        <v>257</v>
      </c>
      <c r="L211" t="s">
        <v>441</v>
      </c>
    </row>
    <row r="212" spans="8:12" x14ac:dyDescent="0.25">
      <c r="H212">
        <v>20202300</v>
      </c>
      <c r="I212" t="s">
        <v>104</v>
      </c>
      <c r="J212" t="s">
        <v>106</v>
      </c>
      <c r="K212" t="s">
        <v>257</v>
      </c>
      <c r="L212" t="s">
        <v>442</v>
      </c>
    </row>
    <row r="213" spans="8:12" x14ac:dyDescent="0.25">
      <c r="H213">
        <v>20202400</v>
      </c>
      <c r="I213" t="s">
        <v>104</v>
      </c>
      <c r="J213" t="s">
        <v>106</v>
      </c>
      <c r="K213" t="s">
        <v>257</v>
      </c>
      <c r="L213" t="s">
        <v>443</v>
      </c>
    </row>
    <row r="214" spans="8:12" x14ac:dyDescent="0.25">
      <c r="H214">
        <v>20202500</v>
      </c>
      <c r="I214" t="s">
        <v>104</v>
      </c>
      <c r="J214" t="s">
        <v>106</v>
      </c>
      <c r="K214" t="s">
        <v>257</v>
      </c>
      <c r="L214" t="s">
        <v>444</v>
      </c>
    </row>
    <row r="215" spans="8:12" x14ac:dyDescent="0.25">
      <c r="H215">
        <v>20202600</v>
      </c>
      <c r="I215" t="s">
        <v>104</v>
      </c>
      <c r="J215" t="s">
        <v>106</v>
      </c>
      <c r="K215" t="s">
        <v>257</v>
      </c>
      <c r="L215" t="s">
        <v>445</v>
      </c>
    </row>
    <row r="216" spans="8:12" x14ac:dyDescent="0.25">
      <c r="H216">
        <v>20202609</v>
      </c>
      <c r="I216" t="s">
        <v>104</v>
      </c>
      <c r="J216" t="s">
        <v>106</v>
      </c>
      <c r="K216" t="s">
        <v>257</v>
      </c>
      <c r="L216" t="s">
        <v>446</v>
      </c>
    </row>
    <row r="217" spans="8:12" x14ac:dyDescent="0.25">
      <c r="H217">
        <v>20202700</v>
      </c>
      <c r="I217" t="s">
        <v>104</v>
      </c>
      <c r="J217" t="s">
        <v>106</v>
      </c>
      <c r="K217" t="s">
        <v>257</v>
      </c>
      <c r="L217" t="s">
        <v>447</v>
      </c>
    </row>
    <row r="218" spans="8:12" x14ac:dyDescent="0.25">
      <c r="H218">
        <v>20202800</v>
      </c>
      <c r="I218" t="s">
        <v>104</v>
      </c>
      <c r="J218" t="s">
        <v>106</v>
      </c>
      <c r="K218" t="s">
        <v>257</v>
      </c>
      <c r="L218" t="s">
        <v>448</v>
      </c>
    </row>
    <row r="219" spans="8:12" x14ac:dyDescent="0.25">
      <c r="H219">
        <v>20202900</v>
      </c>
      <c r="I219" t="s">
        <v>104</v>
      </c>
      <c r="J219" t="s">
        <v>106</v>
      </c>
      <c r="K219" t="s">
        <v>257</v>
      </c>
      <c r="L219" t="s">
        <v>449</v>
      </c>
    </row>
    <row r="220" spans="8:12" x14ac:dyDescent="0.25">
      <c r="H220">
        <v>20202901</v>
      </c>
      <c r="I220" t="s">
        <v>104</v>
      </c>
      <c r="J220" t="s">
        <v>106</v>
      </c>
      <c r="K220" t="s">
        <v>257</v>
      </c>
      <c r="L220" t="s">
        <v>450</v>
      </c>
    </row>
    <row r="221" spans="8:12" x14ac:dyDescent="0.25">
      <c r="H221">
        <v>20203000</v>
      </c>
      <c r="I221" t="s">
        <v>104</v>
      </c>
      <c r="J221" t="s">
        <v>106</v>
      </c>
      <c r="K221" t="s">
        <v>257</v>
      </c>
      <c r="L221" t="s">
        <v>451</v>
      </c>
    </row>
    <row r="222" spans="8:12" x14ac:dyDescent="0.25">
      <c r="H222">
        <v>20203006</v>
      </c>
      <c r="I222" t="s">
        <v>104</v>
      </c>
      <c r="J222" t="s">
        <v>106</v>
      </c>
      <c r="K222" t="s">
        <v>254</v>
      </c>
      <c r="L222" t="s">
        <v>452</v>
      </c>
    </row>
    <row r="223" spans="8:12" x14ac:dyDescent="0.25">
      <c r="H223">
        <v>20203200</v>
      </c>
      <c r="I223" t="s">
        <v>104</v>
      </c>
      <c r="J223" t="s">
        <v>106</v>
      </c>
      <c r="K223" t="s">
        <v>257</v>
      </c>
      <c r="L223" t="s">
        <v>453</v>
      </c>
    </row>
    <row r="224" spans="8:12" x14ac:dyDescent="0.25">
      <c r="H224">
        <v>20203300</v>
      </c>
      <c r="I224" t="s">
        <v>104</v>
      </c>
      <c r="J224" t="s">
        <v>106</v>
      </c>
      <c r="K224" t="s">
        <v>254</v>
      </c>
      <c r="L224" t="s">
        <v>454</v>
      </c>
    </row>
    <row r="225" spans="8:12" x14ac:dyDescent="0.25">
      <c r="H225">
        <v>20203500</v>
      </c>
      <c r="I225" t="s">
        <v>104</v>
      </c>
      <c r="J225" t="s">
        <v>106</v>
      </c>
      <c r="K225" t="s">
        <v>257</v>
      </c>
      <c r="L225" t="s">
        <v>455</v>
      </c>
    </row>
    <row r="226" spans="8:12" x14ac:dyDescent="0.25">
      <c r="H226">
        <v>20203900</v>
      </c>
      <c r="I226" t="s">
        <v>104</v>
      </c>
      <c r="J226" t="s">
        <v>106</v>
      </c>
      <c r="K226" t="s">
        <v>254</v>
      </c>
      <c r="L226" t="s">
        <v>456</v>
      </c>
    </row>
    <row r="227" spans="8:12" x14ac:dyDescent="0.25">
      <c r="H227">
        <v>20208200</v>
      </c>
      <c r="I227" t="s">
        <v>104</v>
      </c>
      <c r="J227" t="s">
        <v>105</v>
      </c>
      <c r="K227" t="s">
        <v>257</v>
      </c>
      <c r="L227" t="s">
        <v>457</v>
      </c>
    </row>
    <row r="228" spans="8:12" x14ac:dyDescent="0.25">
      <c r="H228">
        <v>20208700</v>
      </c>
      <c r="I228" t="s">
        <v>104</v>
      </c>
      <c r="J228" t="s">
        <v>105</v>
      </c>
      <c r="K228" t="s">
        <v>257</v>
      </c>
      <c r="L228" t="s">
        <v>458</v>
      </c>
    </row>
    <row r="229" spans="8:12" x14ac:dyDescent="0.25">
      <c r="H229">
        <v>20208900</v>
      </c>
      <c r="I229" t="s">
        <v>104</v>
      </c>
      <c r="J229" t="s">
        <v>105</v>
      </c>
      <c r="K229" t="s">
        <v>257</v>
      </c>
      <c r="L229" t="s">
        <v>459</v>
      </c>
    </row>
    <row r="230" spans="8:12" x14ac:dyDescent="0.25">
      <c r="H230">
        <v>20209800</v>
      </c>
      <c r="I230" t="s">
        <v>104</v>
      </c>
      <c r="J230" t="s">
        <v>105</v>
      </c>
      <c r="K230" t="s">
        <v>257</v>
      </c>
      <c r="L230" t="s">
        <v>460</v>
      </c>
    </row>
    <row r="231" spans="8:12" x14ac:dyDescent="0.25">
      <c r="H231">
        <v>20211500</v>
      </c>
      <c r="I231" t="s">
        <v>104</v>
      </c>
      <c r="J231" t="s">
        <v>105</v>
      </c>
      <c r="K231" t="s">
        <v>257</v>
      </c>
      <c r="L231" t="s">
        <v>461</v>
      </c>
    </row>
    <row r="232" spans="8:12" x14ac:dyDescent="0.25">
      <c r="H232">
        <v>20211700</v>
      </c>
      <c r="I232" t="s">
        <v>104</v>
      </c>
      <c r="J232" t="s">
        <v>105</v>
      </c>
      <c r="K232" t="s">
        <v>257</v>
      </c>
      <c r="L232" t="s">
        <v>462</v>
      </c>
    </row>
    <row r="233" spans="8:12" x14ac:dyDescent="0.25">
      <c r="H233">
        <v>20211900</v>
      </c>
      <c r="I233" t="s">
        <v>104</v>
      </c>
      <c r="J233" t="s">
        <v>105</v>
      </c>
      <c r="K233" t="s">
        <v>257</v>
      </c>
      <c r="L233" t="s">
        <v>463</v>
      </c>
    </row>
    <row r="234" spans="8:12" x14ac:dyDescent="0.25">
      <c r="H234">
        <v>20215300</v>
      </c>
      <c r="I234" t="s">
        <v>104</v>
      </c>
      <c r="J234" t="s">
        <v>106</v>
      </c>
      <c r="K234" t="s">
        <v>257</v>
      </c>
      <c r="L234" t="s">
        <v>464</v>
      </c>
    </row>
    <row r="235" spans="8:12" x14ac:dyDescent="0.25">
      <c r="H235">
        <v>20218600</v>
      </c>
      <c r="I235" t="s">
        <v>104</v>
      </c>
      <c r="J235" t="s">
        <v>105</v>
      </c>
      <c r="K235" t="s">
        <v>257</v>
      </c>
      <c r="L235" t="s">
        <v>465</v>
      </c>
    </row>
    <row r="236" spans="8:12" x14ac:dyDescent="0.25">
      <c r="H236">
        <v>20218700</v>
      </c>
      <c r="I236" t="s">
        <v>104</v>
      </c>
      <c r="J236" t="s">
        <v>105</v>
      </c>
      <c r="K236" t="s">
        <v>257</v>
      </c>
      <c r="L236" t="s">
        <v>466</v>
      </c>
    </row>
    <row r="237" spans="8:12" x14ac:dyDescent="0.25">
      <c r="H237">
        <v>20219100</v>
      </c>
      <c r="I237" t="s">
        <v>104</v>
      </c>
      <c r="J237" t="s">
        <v>105</v>
      </c>
      <c r="K237" t="s">
        <v>257</v>
      </c>
      <c r="L237" t="s">
        <v>467</v>
      </c>
    </row>
    <row r="238" spans="8:12" x14ac:dyDescent="0.25">
      <c r="H238">
        <v>20219300</v>
      </c>
      <c r="I238" t="s">
        <v>104</v>
      </c>
      <c r="J238" t="s">
        <v>105</v>
      </c>
      <c r="K238" t="s">
        <v>257</v>
      </c>
      <c r="L238" t="s">
        <v>468</v>
      </c>
    </row>
    <row r="239" spans="8:12" x14ac:dyDescent="0.25">
      <c r="H239">
        <v>20223000</v>
      </c>
      <c r="I239" t="s">
        <v>104</v>
      </c>
      <c r="J239" t="s">
        <v>106</v>
      </c>
      <c r="K239" t="s">
        <v>257</v>
      </c>
      <c r="L239" t="s">
        <v>469</v>
      </c>
    </row>
    <row r="240" spans="8:12" x14ac:dyDescent="0.25">
      <c r="H240">
        <v>20224200</v>
      </c>
      <c r="I240" t="s">
        <v>104</v>
      </c>
      <c r="J240" t="s">
        <v>105</v>
      </c>
      <c r="K240" t="s">
        <v>257</v>
      </c>
      <c r="L240" t="s">
        <v>470</v>
      </c>
    </row>
    <row r="241" spans="8:12" x14ac:dyDescent="0.25">
      <c r="H241">
        <v>20225700</v>
      </c>
      <c r="I241" t="s">
        <v>104</v>
      </c>
      <c r="J241" t="s">
        <v>106</v>
      </c>
      <c r="K241" t="s">
        <v>257</v>
      </c>
      <c r="L241" t="s">
        <v>471</v>
      </c>
    </row>
    <row r="242" spans="8:12" x14ac:dyDescent="0.25">
      <c r="H242">
        <v>20229600</v>
      </c>
      <c r="I242" t="s">
        <v>104</v>
      </c>
      <c r="J242" t="s">
        <v>105</v>
      </c>
      <c r="K242" t="s">
        <v>257</v>
      </c>
      <c r="L242" t="s">
        <v>472</v>
      </c>
    </row>
    <row r="243" spans="8:12" x14ac:dyDescent="0.25">
      <c r="H243">
        <v>20230300</v>
      </c>
      <c r="I243" t="s">
        <v>104</v>
      </c>
      <c r="J243" t="s">
        <v>106</v>
      </c>
      <c r="K243" t="s">
        <v>257</v>
      </c>
      <c r="L243" t="s">
        <v>473</v>
      </c>
    </row>
    <row r="244" spans="8:12" x14ac:dyDescent="0.25">
      <c r="H244">
        <v>20232400</v>
      </c>
      <c r="I244" t="s">
        <v>104</v>
      </c>
      <c r="J244" t="s">
        <v>105</v>
      </c>
      <c r="K244" t="s">
        <v>257</v>
      </c>
      <c r="L244" t="s">
        <v>474</v>
      </c>
    </row>
    <row r="245" spans="8:12" x14ac:dyDescent="0.25">
      <c r="H245">
        <v>20232700</v>
      </c>
      <c r="I245" t="s">
        <v>104</v>
      </c>
      <c r="J245" t="s">
        <v>105</v>
      </c>
      <c r="K245" t="s">
        <v>257</v>
      </c>
      <c r="L245" t="s">
        <v>475</v>
      </c>
    </row>
    <row r="246" spans="8:12" x14ac:dyDescent="0.25">
      <c r="H246">
        <v>20232800</v>
      </c>
      <c r="I246" t="s">
        <v>104</v>
      </c>
      <c r="J246" t="s">
        <v>105</v>
      </c>
      <c r="K246" t="s">
        <v>257</v>
      </c>
      <c r="L246" t="s">
        <v>476</v>
      </c>
    </row>
    <row r="247" spans="8:12" x14ac:dyDescent="0.25">
      <c r="H247">
        <v>20233300</v>
      </c>
      <c r="I247" t="s">
        <v>104</v>
      </c>
      <c r="J247" t="s">
        <v>105</v>
      </c>
      <c r="K247" t="s">
        <v>257</v>
      </c>
      <c r="L247" t="s">
        <v>477</v>
      </c>
    </row>
    <row r="248" spans="8:12" x14ac:dyDescent="0.25">
      <c r="H248">
        <v>20233500</v>
      </c>
      <c r="I248" t="s">
        <v>104</v>
      </c>
      <c r="J248" t="s">
        <v>105</v>
      </c>
      <c r="K248" t="s">
        <v>257</v>
      </c>
      <c r="L248" t="s">
        <v>478</v>
      </c>
    </row>
    <row r="249" spans="8:12" x14ac:dyDescent="0.25">
      <c r="H249">
        <v>20233600</v>
      </c>
      <c r="I249" t="s">
        <v>104</v>
      </c>
      <c r="J249" t="s">
        <v>105</v>
      </c>
      <c r="K249" t="s">
        <v>257</v>
      </c>
      <c r="L249" t="s">
        <v>479</v>
      </c>
    </row>
    <row r="250" spans="8:12" x14ac:dyDescent="0.25">
      <c r="H250">
        <v>20234300</v>
      </c>
      <c r="I250" t="s">
        <v>104</v>
      </c>
      <c r="J250" t="s">
        <v>105</v>
      </c>
      <c r="K250" t="s">
        <v>257</v>
      </c>
      <c r="L250" t="s">
        <v>480</v>
      </c>
    </row>
    <row r="251" spans="8:12" x14ac:dyDescent="0.25">
      <c r="H251">
        <v>20234400</v>
      </c>
      <c r="I251" t="s">
        <v>104</v>
      </c>
      <c r="J251" t="s">
        <v>105</v>
      </c>
      <c r="K251" t="s">
        <v>257</v>
      </c>
      <c r="L251" t="s">
        <v>481</v>
      </c>
    </row>
    <row r="252" spans="8:12" x14ac:dyDescent="0.25">
      <c r="H252">
        <v>20234600</v>
      </c>
      <c r="I252" t="s">
        <v>104</v>
      </c>
      <c r="J252" t="s">
        <v>105</v>
      </c>
      <c r="K252" t="s">
        <v>257</v>
      </c>
      <c r="L252" t="s">
        <v>482</v>
      </c>
    </row>
    <row r="253" spans="8:12" x14ac:dyDescent="0.25">
      <c r="H253">
        <v>20235600</v>
      </c>
      <c r="I253" t="s">
        <v>104</v>
      </c>
      <c r="J253" t="s">
        <v>106</v>
      </c>
      <c r="K253" t="s">
        <v>254</v>
      </c>
      <c r="L253" t="s">
        <v>483</v>
      </c>
    </row>
    <row r="254" spans="8:12" x14ac:dyDescent="0.25">
      <c r="H254">
        <v>20236700</v>
      </c>
      <c r="I254" t="s">
        <v>104</v>
      </c>
      <c r="J254" t="s">
        <v>106</v>
      </c>
      <c r="K254" t="s">
        <v>257</v>
      </c>
      <c r="L254" t="s">
        <v>484</v>
      </c>
    </row>
    <row r="255" spans="8:12" x14ac:dyDescent="0.25">
      <c r="H255">
        <v>20236800</v>
      </c>
      <c r="I255" t="s">
        <v>104</v>
      </c>
      <c r="J255" t="s">
        <v>106</v>
      </c>
      <c r="K255" t="s">
        <v>257</v>
      </c>
      <c r="L255" t="s">
        <v>485</v>
      </c>
    </row>
    <row r="256" spans="8:12" x14ac:dyDescent="0.25">
      <c r="H256">
        <v>20236900</v>
      </c>
      <c r="I256" t="s">
        <v>104</v>
      </c>
      <c r="J256" t="s">
        <v>106</v>
      </c>
      <c r="K256" t="s">
        <v>257</v>
      </c>
      <c r="L256" t="s">
        <v>486</v>
      </c>
    </row>
    <row r="257" spans="8:12" x14ac:dyDescent="0.25">
      <c r="H257">
        <v>20237000</v>
      </c>
      <c r="I257" t="s">
        <v>104</v>
      </c>
      <c r="J257" t="s">
        <v>106</v>
      </c>
      <c r="K257" t="s">
        <v>257</v>
      </c>
      <c r="L257" t="s">
        <v>487</v>
      </c>
    </row>
    <row r="258" spans="8:12" x14ac:dyDescent="0.25">
      <c r="H258">
        <v>20237600</v>
      </c>
      <c r="I258" t="s">
        <v>104</v>
      </c>
      <c r="J258" t="s">
        <v>105</v>
      </c>
      <c r="K258" t="s">
        <v>257</v>
      </c>
      <c r="L258" t="s">
        <v>488</v>
      </c>
    </row>
    <row r="259" spans="8:12" x14ac:dyDescent="0.25">
      <c r="H259">
        <v>20237800</v>
      </c>
      <c r="I259" t="s">
        <v>104</v>
      </c>
      <c r="J259" t="s">
        <v>105</v>
      </c>
      <c r="K259" t="s">
        <v>257</v>
      </c>
      <c r="L259" t="s">
        <v>489</v>
      </c>
    </row>
    <row r="260" spans="8:12" x14ac:dyDescent="0.25">
      <c r="H260">
        <v>20237900</v>
      </c>
      <c r="I260" t="s">
        <v>104</v>
      </c>
      <c r="J260" t="s">
        <v>105</v>
      </c>
      <c r="K260" t="s">
        <v>257</v>
      </c>
      <c r="L260" t="s">
        <v>490</v>
      </c>
    </row>
    <row r="261" spans="8:12" x14ac:dyDescent="0.25">
      <c r="H261">
        <v>20238000</v>
      </c>
      <c r="I261" t="s">
        <v>104</v>
      </c>
      <c r="J261" t="s">
        <v>105</v>
      </c>
      <c r="K261" t="s">
        <v>257</v>
      </c>
      <c r="L261" t="s">
        <v>491</v>
      </c>
    </row>
    <row r="262" spans="8:12" x14ac:dyDescent="0.25">
      <c r="H262">
        <v>20239300</v>
      </c>
      <c r="I262" t="s">
        <v>104</v>
      </c>
      <c r="J262" t="s">
        <v>106</v>
      </c>
      <c r="K262" t="s">
        <v>257</v>
      </c>
      <c r="L262" t="s">
        <v>492</v>
      </c>
    </row>
    <row r="263" spans="8:12" x14ac:dyDescent="0.25">
      <c r="H263">
        <v>20239400</v>
      </c>
      <c r="I263" t="s">
        <v>104</v>
      </c>
      <c r="J263" t="s">
        <v>106</v>
      </c>
      <c r="K263" t="s">
        <v>257</v>
      </c>
      <c r="L263" t="s">
        <v>493</v>
      </c>
    </row>
    <row r="264" spans="8:12" x14ac:dyDescent="0.25">
      <c r="H264">
        <v>20239403</v>
      </c>
      <c r="I264" t="s">
        <v>104</v>
      </c>
      <c r="J264" t="s">
        <v>106</v>
      </c>
      <c r="K264" t="s">
        <v>257</v>
      </c>
      <c r="L264" t="s">
        <v>493</v>
      </c>
    </row>
    <row r="265" spans="8:12" x14ac:dyDescent="0.25">
      <c r="H265">
        <v>20239404</v>
      </c>
      <c r="I265" t="s">
        <v>104</v>
      </c>
      <c r="J265" t="s">
        <v>106</v>
      </c>
      <c r="K265" t="s">
        <v>257</v>
      </c>
      <c r="L265" t="s">
        <v>494</v>
      </c>
    </row>
    <row r="266" spans="8:12" x14ac:dyDescent="0.25">
      <c r="H266">
        <v>20239405</v>
      </c>
      <c r="I266" t="s">
        <v>104</v>
      </c>
      <c r="J266" t="s">
        <v>106</v>
      </c>
      <c r="K266" t="s">
        <v>257</v>
      </c>
      <c r="L266" t="s">
        <v>495</v>
      </c>
    </row>
    <row r="267" spans="8:12" x14ac:dyDescent="0.25">
      <c r="H267">
        <v>20239406</v>
      </c>
      <c r="I267" t="s">
        <v>104</v>
      </c>
      <c r="J267" t="s">
        <v>106</v>
      </c>
      <c r="K267" t="s">
        <v>257</v>
      </c>
      <c r="L267" t="s">
        <v>496</v>
      </c>
    </row>
    <row r="268" spans="8:12" x14ac:dyDescent="0.25">
      <c r="H268">
        <v>20239408</v>
      </c>
      <c r="I268" t="s">
        <v>104</v>
      </c>
      <c r="J268" t="s">
        <v>106</v>
      </c>
      <c r="K268" t="s">
        <v>257</v>
      </c>
      <c r="L268" t="s">
        <v>497</v>
      </c>
    </row>
    <row r="269" spans="8:12" x14ac:dyDescent="0.25">
      <c r="H269">
        <v>20239410</v>
      </c>
      <c r="I269" t="s">
        <v>104</v>
      </c>
      <c r="J269" t="s">
        <v>106</v>
      </c>
      <c r="K269" t="s">
        <v>257</v>
      </c>
      <c r="L269" t="s">
        <v>498</v>
      </c>
    </row>
    <row r="270" spans="8:12" x14ac:dyDescent="0.25">
      <c r="H270">
        <v>20239700</v>
      </c>
      <c r="I270" t="s">
        <v>104</v>
      </c>
      <c r="J270" t="s">
        <v>106</v>
      </c>
      <c r="K270" t="s">
        <v>257</v>
      </c>
      <c r="L270" t="s">
        <v>499</v>
      </c>
    </row>
    <row r="271" spans="8:12" x14ac:dyDescent="0.25">
      <c r="H271">
        <v>20241200</v>
      </c>
      <c r="I271" t="s">
        <v>104</v>
      </c>
      <c r="J271" t="s">
        <v>105</v>
      </c>
      <c r="K271" t="s">
        <v>257</v>
      </c>
      <c r="L271" t="s">
        <v>500</v>
      </c>
    </row>
    <row r="272" spans="8:12" x14ac:dyDescent="0.25">
      <c r="H272">
        <v>20241300</v>
      </c>
      <c r="I272" t="s">
        <v>104</v>
      </c>
      <c r="J272" t="s">
        <v>105</v>
      </c>
      <c r="K272" t="s">
        <v>257</v>
      </c>
      <c r="L272" t="s">
        <v>501</v>
      </c>
    </row>
    <row r="273" spans="8:12" x14ac:dyDescent="0.25">
      <c r="H273">
        <v>20242000</v>
      </c>
      <c r="I273" t="s">
        <v>104</v>
      </c>
      <c r="J273" t="s">
        <v>105</v>
      </c>
      <c r="K273" t="s">
        <v>254</v>
      </c>
      <c r="L273" t="s">
        <v>502</v>
      </c>
    </row>
    <row r="274" spans="8:12" x14ac:dyDescent="0.25">
      <c r="H274">
        <v>20242100</v>
      </c>
      <c r="I274" t="s">
        <v>104</v>
      </c>
      <c r="J274" t="s">
        <v>106</v>
      </c>
      <c r="K274" t="s">
        <v>257</v>
      </c>
      <c r="L274" t="s">
        <v>503</v>
      </c>
    </row>
    <row r="275" spans="8:12" x14ac:dyDescent="0.25">
      <c r="H275">
        <v>20243200</v>
      </c>
      <c r="I275" t="s">
        <v>104</v>
      </c>
      <c r="J275" t="s">
        <v>106</v>
      </c>
      <c r="K275" t="s">
        <v>254</v>
      </c>
      <c r="L275" t="s">
        <v>504</v>
      </c>
    </row>
    <row r="276" spans="8:12" x14ac:dyDescent="0.25">
      <c r="H276">
        <v>20243600</v>
      </c>
      <c r="I276" t="s">
        <v>104</v>
      </c>
      <c r="J276" t="s">
        <v>106</v>
      </c>
      <c r="K276" t="s">
        <v>257</v>
      </c>
      <c r="L276" t="s">
        <v>505</v>
      </c>
    </row>
    <row r="277" spans="8:12" x14ac:dyDescent="0.25">
      <c r="H277">
        <v>20243601</v>
      </c>
      <c r="I277" t="s">
        <v>104</v>
      </c>
      <c r="J277" t="s">
        <v>106</v>
      </c>
      <c r="K277" t="s">
        <v>257</v>
      </c>
      <c r="L277" t="s">
        <v>506</v>
      </c>
    </row>
    <row r="278" spans="8:12" x14ac:dyDescent="0.25">
      <c r="H278">
        <v>20243602</v>
      </c>
      <c r="I278" t="s">
        <v>104</v>
      </c>
      <c r="J278" t="s">
        <v>106</v>
      </c>
      <c r="K278" t="s">
        <v>257</v>
      </c>
      <c r="L278" t="s">
        <v>507</v>
      </c>
    </row>
    <row r="279" spans="8:12" x14ac:dyDescent="0.25">
      <c r="H279">
        <v>20243700</v>
      </c>
      <c r="I279" t="s">
        <v>104</v>
      </c>
      <c r="J279" t="s">
        <v>106</v>
      </c>
      <c r="K279" t="s">
        <v>257</v>
      </c>
      <c r="L279" t="s">
        <v>508</v>
      </c>
    </row>
    <row r="280" spans="8:12" x14ac:dyDescent="0.25">
      <c r="H280">
        <v>20244800</v>
      </c>
      <c r="I280" t="s">
        <v>104</v>
      </c>
      <c r="J280" t="s">
        <v>105</v>
      </c>
      <c r="K280" t="s">
        <v>257</v>
      </c>
      <c r="L280" t="s">
        <v>509</v>
      </c>
    </row>
    <row r="281" spans="8:12" x14ac:dyDescent="0.25">
      <c r="H281">
        <v>20245000</v>
      </c>
      <c r="I281" t="s">
        <v>104</v>
      </c>
      <c r="J281" t="s">
        <v>105</v>
      </c>
      <c r="K281" t="s">
        <v>257</v>
      </c>
      <c r="L281" t="s">
        <v>510</v>
      </c>
    </row>
    <row r="282" spans="8:12" x14ac:dyDescent="0.25">
      <c r="H282">
        <v>20245200</v>
      </c>
      <c r="I282" t="s">
        <v>104</v>
      </c>
      <c r="J282" t="s">
        <v>105</v>
      </c>
      <c r="K282" t="s">
        <v>257</v>
      </c>
      <c r="L282" t="s">
        <v>511</v>
      </c>
    </row>
    <row r="283" spans="8:12" x14ac:dyDescent="0.25">
      <c r="H283">
        <v>20245300</v>
      </c>
      <c r="I283" t="s">
        <v>104</v>
      </c>
      <c r="J283" t="s">
        <v>106</v>
      </c>
      <c r="K283" t="s">
        <v>257</v>
      </c>
      <c r="L283" t="s">
        <v>512</v>
      </c>
    </row>
    <row r="284" spans="8:12" x14ac:dyDescent="0.25">
      <c r="H284">
        <v>20245500</v>
      </c>
      <c r="I284" t="s">
        <v>104</v>
      </c>
      <c r="J284" t="s">
        <v>106</v>
      </c>
      <c r="K284" t="s">
        <v>257</v>
      </c>
      <c r="L284" t="s">
        <v>513</v>
      </c>
    </row>
    <row r="285" spans="8:12" x14ac:dyDescent="0.25">
      <c r="H285">
        <v>20245700</v>
      </c>
      <c r="I285" t="s">
        <v>104</v>
      </c>
      <c r="J285" t="s">
        <v>106</v>
      </c>
      <c r="K285" t="s">
        <v>254</v>
      </c>
      <c r="L285" t="s">
        <v>514</v>
      </c>
    </row>
    <row r="286" spans="8:12" x14ac:dyDescent="0.25">
      <c r="H286">
        <v>20246400</v>
      </c>
      <c r="I286" t="s">
        <v>104</v>
      </c>
      <c r="J286" t="s">
        <v>106</v>
      </c>
      <c r="K286" t="s">
        <v>257</v>
      </c>
      <c r="L286" t="s">
        <v>515</v>
      </c>
    </row>
    <row r="287" spans="8:12" x14ac:dyDescent="0.25">
      <c r="H287">
        <v>20247500</v>
      </c>
      <c r="I287" t="s">
        <v>104</v>
      </c>
      <c r="J287" t="s">
        <v>106</v>
      </c>
      <c r="K287" t="s">
        <v>257</v>
      </c>
      <c r="L287" t="s">
        <v>516</v>
      </c>
    </row>
    <row r="288" spans="8:12" x14ac:dyDescent="0.25">
      <c r="H288">
        <v>20247600</v>
      </c>
      <c r="I288" t="s">
        <v>104</v>
      </c>
      <c r="J288" t="s">
        <v>105</v>
      </c>
      <c r="K288" t="s">
        <v>257</v>
      </c>
      <c r="L288" t="s">
        <v>517</v>
      </c>
    </row>
    <row r="289" spans="8:12" x14ac:dyDescent="0.25">
      <c r="H289">
        <v>20247700</v>
      </c>
      <c r="I289" t="s">
        <v>104</v>
      </c>
      <c r="J289" t="s">
        <v>105</v>
      </c>
      <c r="K289" t="s">
        <v>257</v>
      </c>
      <c r="L289" t="s">
        <v>518</v>
      </c>
    </row>
    <row r="290" spans="8:12" x14ac:dyDescent="0.25">
      <c r="H290">
        <v>20248400</v>
      </c>
      <c r="I290" t="s">
        <v>104</v>
      </c>
      <c r="J290" t="s">
        <v>105</v>
      </c>
      <c r="K290" t="s">
        <v>257</v>
      </c>
      <c r="L290" t="s">
        <v>519</v>
      </c>
    </row>
    <row r="291" spans="8:12" x14ac:dyDescent="0.25">
      <c r="H291">
        <v>20251200</v>
      </c>
      <c r="I291" t="s">
        <v>104</v>
      </c>
      <c r="J291" t="s">
        <v>106</v>
      </c>
      <c r="K291" t="s">
        <v>257</v>
      </c>
      <c r="L291" t="s">
        <v>520</v>
      </c>
    </row>
    <row r="292" spans="8:12" x14ac:dyDescent="0.25">
      <c r="H292">
        <v>20273900</v>
      </c>
      <c r="I292" t="s">
        <v>104</v>
      </c>
      <c r="J292" t="s">
        <v>106</v>
      </c>
      <c r="K292" t="s">
        <v>254</v>
      </c>
      <c r="L292" t="s">
        <v>521</v>
      </c>
    </row>
    <row r="293" spans="8:12" x14ac:dyDescent="0.25">
      <c r="H293">
        <v>20276500</v>
      </c>
      <c r="I293" t="s">
        <v>104</v>
      </c>
      <c r="J293" t="s">
        <v>106</v>
      </c>
      <c r="K293" t="s">
        <v>257</v>
      </c>
      <c r="L293" t="s">
        <v>522</v>
      </c>
    </row>
    <row r="294" spans="8:12" x14ac:dyDescent="0.25">
      <c r="H294">
        <v>20278700</v>
      </c>
      <c r="I294" t="s">
        <v>104</v>
      </c>
      <c r="J294" t="s">
        <v>105</v>
      </c>
      <c r="K294" t="s">
        <v>257</v>
      </c>
      <c r="L294" t="s">
        <v>523</v>
      </c>
    </row>
    <row r="295" spans="8:12" x14ac:dyDescent="0.25">
      <c r="H295">
        <v>20279400</v>
      </c>
      <c r="I295" t="s">
        <v>104</v>
      </c>
      <c r="J295" t="s">
        <v>106</v>
      </c>
      <c r="K295" t="s">
        <v>257</v>
      </c>
      <c r="L295" t="s">
        <v>524</v>
      </c>
    </row>
    <row r="296" spans="8:12" x14ac:dyDescent="0.25">
      <c r="H296">
        <v>20279500</v>
      </c>
      <c r="I296" t="s">
        <v>104</v>
      </c>
      <c r="J296" t="s">
        <v>106</v>
      </c>
      <c r="K296" t="s">
        <v>257</v>
      </c>
      <c r="L296" t="s">
        <v>525</v>
      </c>
    </row>
    <row r="297" spans="8:12" x14ac:dyDescent="0.25">
      <c r="H297">
        <v>20281900</v>
      </c>
      <c r="I297" t="s">
        <v>104</v>
      </c>
      <c r="J297" t="s">
        <v>105</v>
      </c>
      <c r="K297" t="s">
        <v>254</v>
      </c>
      <c r="L297" t="s">
        <v>256</v>
      </c>
    </row>
    <row r="298" spans="8:12" x14ac:dyDescent="0.25">
      <c r="H298">
        <v>20282200</v>
      </c>
      <c r="I298" t="s">
        <v>104</v>
      </c>
      <c r="J298" t="s">
        <v>105</v>
      </c>
      <c r="K298" t="s">
        <v>257</v>
      </c>
      <c r="L298" t="s">
        <v>526</v>
      </c>
    </row>
    <row r="299" spans="8:12" x14ac:dyDescent="0.25">
      <c r="H299">
        <v>20282300</v>
      </c>
      <c r="I299" t="s">
        <v>104</v>
      </c>
      <c r="J299" t="s">
        <v>105</v>
      </c>
      <c r="K299" t="s">
        <v>257</v>
      </c>
      <c r="L299" t="s">
        <v>527</v>
      </c>
    </row>
    <row r="300" spans="8:12" x14ac:dyDescent="0.25">
      <c r="H300">
        <v>20283400</v>
      </c>
      <c r="I300" t="s">
        <v>104</v>
      </c>
      <c r="J300" t="s">
        <v>105</v>
      </c>
      <c r="K300" t="s">
        <v>257</v>
      </c>
      <c r="L300" t="s">
        <v>528</v>
      </c>
    </row>
    <row r="301" spans="8:12" x14ac:dyDescent="0.25">
      <c r="H301">
        <v>20284300</v>
      </c>
      <c r="I301" t="s">
        <v>104</v>
      </c>
      <c r="J301" t="s">
        <v>106</v>
      </c>
      <c r="K301" t="s">
        <v>257</v>
      </c>
      <c r="L301" t="s">
        <v>529</v>
      </c>
    </row>
    <row r="302" spans="8:12" x14ac:dyDescent="0.25">
      <c r="H302">
        <v>20285100</v>
      </c>
      <c r="I302" t="s">
        <v>104</v>
      </c>
      <c r="J302" t="s">
        <v>106</v>
      </c>
      <c r="K302" t="s">
        <v>257</v>
      </c>
      <c r="L302" t="s">
        <v>530</v>
      </c>
    </row>
    <row r="303" spans="8:12" x14ac:dyDescent="0.25">
      <c r="H303">
        <v>20285800</v>
      </c>
      <c r="I303" t="s">
        <v>104</v>
      </c>
      <c r="J303" t="s">
        <v>105</v>
      </c>
      <c r="K303" t="s">
        <v>257</v>
      </c>
      <c r="L303" t="s">
        <v>531</v>
      </c>
    </row>
    <row r="304" spans="8:12" x14ac:dyDescent="0.25">
      <c r="H304">
        <v>20286200</v>
      </c>
      <c r="I304" t="s">
        <v>104</v>
      </c>
      <c r="J304" t="s">
        <v>105</v>
      </c>
      <c r="K304" t="s">
        <v>257</v>
      </c>
      <c r="L304" t="s">
        <v>532</v>
      </c>
    </row>
    <row r="305" spans="8:12" x14ac:dyDescent="0.25">
      <c r="H305">
        <v>20288100</v>
      </c>
      <c r="I305" t="s">
        <v>104</v>
      </c>
      <c r="J305" t="s">
        <v>105</v>
      </c>
      <c r="K305" t="s">
        <v>257</v>
      </c>
      <c r="L305" t="s">
        <v>533</v>
      </c>
    </row>
    <row r="306" spans="8:12" x14ac:dyDescent="0.25">
      <c r="H306">
        <v>20288200</v>
      </c>
      <c r="I306" t="s">
        <v>104</v>
      </c>
      <c r="J306" t="s">
        <v>106</v>
      </c>
      <c r="K306" t="s">
        <v>257</v>
      </c>
      <c r="L306" t="s">
        <v>534</v>
      </c>
    </row>
    <row r="307" spans="8:12" x14ac:dyDescent="0.25">
      <c r="H307">
        <v>20288500</v>
      </c>
      <c r="I307" t="s">
        <v>104</v>
      </c>
      <c r="J307" t="s">
        <v>106</v>
      </c>
      <c r="K307" t="s">
        <v>257</v>
      </c>
      <c r="L307" t="s">
        <v>535</v>
      </c>
    </row>
    <row r="308" spans="8:12" x14ac:dyDescent="0.25">
      <c r="H308">
        <v>20291100</v>
      </c>
      <c r="I308" t="s">
        <v>104</v>
      </c>
      <c r="J308" t="s">
        <v>106</v>
      </c>
      <c r="K308" t="s">
        <v>254</v>
      </c>
      <c r="L308" t="s">
        <v>536</v>
      </c>
    </row>
    <row r="309" spans="8:12" x14ac:dyDescent="0.25">
      <c r="H309">
        <v>20292500</v>
      </c>
      <c r="I309" t="s">
        <v>104</v>
      </c>
      <c r="J309" t="s">
        <v>106</v>
      </c>
      <c r="K309" t="s">
        <v>257</v>
      </c>
      <c r="L309" t="s">
        <v>537</v>
      </c>
    </row>
    <row r="310" spans="8:12" x14ac:dyDescent="0.25">
      <c r="H310">
        <v>20293100</v>
      </c>
      <c r="I310" t="s">
        <v>104</v>
      </c>
      <c r="J310" t="s">
        <v>106</v>
      </c>
      <c r="K310" t="s">
        <v>257</v>
      </c>
      <c r="L310" t="s">
        <v>538</v>
      </c>
    </row>
    <row r="311" spans="8:12" x14ac:dyDescent="0.25">
      <c r="H311">
        <v>20293500</v>
      </c>
      <c r="I311" t="s">
        <v>104</v>
      </c>
      <c r="J311" t="s">
        <v>106</v>
      </c>
      <c r="K311" t="s">
        <v>257</v>
      </c>
      <c r="L311" t="s">
        <v>539</v>
      </c>
    </row>
    <row r="312" spans="8:12" x14ac:dyDescent="0.25">
      <c r="H312">
        <v>20293501</v>
      </c>
      <c r="I312" t="s">
        <v>104</v>
      </c>
      <c r="J312" t="s">
        <v>106</v>
      </c>
      <c r="K312" t="s">
        <v>257</v>
      </c>
      <c r="L312" t="s">
        <v>539</v>
      </c>
    </row>
    <row r="313" spans="8:12" x14ac:dyDescent="0.25">
      <c r="H313">
        <v>20293502</v>
      </c>
      <c r="I313" t="s">
        <v>104</v>
      </c>
      <c r="J313" t="s">
        <v>106</v>
      </c>
      <c r="K313" t="s">
        <v>254</v>
      </c>
      <c r="L313" t="s">
        <v>540</v>
      </c>
    </row>
    <row r="314" spans="8:12" x14ac:dyDescent="0.25">
      <c r="H314">
        <v>20293600</v>
      </c>
      <c r="I314" t="s">
        <v>104</v>
      </c>
      <c r="J314" t="s">
        <v>106</v>
      </c>
      <c r="K314" t="s">
        <v>257</v>
      </c>
      <c r="L314" t="s">
        <v>541</v>
      </c>
    </row>
    <row r="315" spans="8:12" x14ac:dyDescent="0.25">
      <c r="H315">
        <v>20294600</v>
      </c>
      <c r="I315" t="s">
        <v>104</v>
      </c>
      <c r="J315" t="s">
        <v>106</v>
      </c>
      <c r="K315" t="s">
        <v>254</v>
      </c>
      <c r="L315" t="s">
        <v>542</v>
      </c>
    </row>
    <row r="316" spans="8:12" x14ac:dyDescent="0.25">
      <c r="H316">
        <v>20295100</v>
      </c>
      <c r="I316" t="s">
        <v>104</v>
      </c>
      <c r="J316" t="s">
        <v>105</v>
      </c>
      <c r="K316" t="s">
        <v>257</v>
      </c>
      <c r="L316" t="s">
        <v>543</v>
      </c>
    </row>
    <row r="317" spans="8:12" x14ac:dyDescent="0.25">
      <c r="H317">
        <v>20295600</v>
      </c>
      <c r="I317" t="s">
        <v>104</v>
      </c>
      <c r="J317" t="s">
        <v>106</v>
      </c>
      <c r="K317" t="s">
        <v>257</v>
      </c>
      <c r="L317" t="s">
        <v>544</v>
      </c>
    </row>
    <row r="318" spans="8:12" x14ac:dyDescent="0.25">
      <c r="H318">
        <v>20295700</v>
      </c>
      <c r="I318" t="s">
        <v>104</v>
      </c>
      <c r="J318" t="s">
        <v>106</v>
      </c>
      <c r="K318" t="s">
        <v>257</v>
      </c>
      <c r="L318" t="s">
        <v>545</v>
      </c>
    </row>
    <row r="319" spans="8:12" x14ac:dyDescent="0.25">
      <c r="H319">
        <v>20296500</v>
      </c>
      <c r="I319" t="s">
        <v>104</v>
      </c>
      <c r="J319" t="s">
        <v>105</v>
      </c>
      <c r="K319" t="s">
        <v>257</v>
      </c>
      <c r="L319" t="s">
        <v>546</v>
      </c>
    </row>
    <row r="320" spans="8:12" x14ac:dyDescent="0.25">
      <c r="H320">
        <v>20298700</v>
      </c>
      <c r="I320" t="s">
        <v>104</v>
      </c>
      <c r="J320" t="s">
        <v>106</v>
      </c>
      <c r="K320" t="s">
        <v>257</v>
      </c>
      <c r="L320" t="s">
        <v>547</v>
      </c>
    </row>
    <row r="321" spans="8:12" x14ac:dyDescent="0.25">
      <c r="H321">
        <v>20299400</v>
      </c>
      <c r="I321" t="s">
        <v>104</v>
      </c>
      <c r="J321" t="s">
        <v>105</v>
      </c>
      <c r="K321" t="s">
        <v>257</v>
      </c>
      <c r="L321" t="s">
        <v>548</v>
      </c>
    </row>
    <row r="322" spans="8:12" x14ac:dyDescent="0.25">
      <c r="H322">
        <v>20303400</v>
      </c>
      <c r="I322" t="s">
        <v>104</v>
      </c>
      <c r="J322" t="s">
        <v>106</v>
      </c>
      <c r="K322" t="s">
        <v>254</v>
      </c>
      <c r="L322" t="s">
        <v>549</v>
      </c>
    </row>
    <row r="323" spans="8:12" x14ac:dyDescent="0.25">
      <c r="H323">
        <v>20303500</v>
      </c>
      <c r="I323" t="s">
        <v>104</v>
      </c>
      <c r="J323" t="s">
        <v>106</v>
      </c>
      <c r="K323" t="s">
        <v>254</v>
      </c>
      <c r="L323" t="s">
        <v>550</v>
      </c>
    </row>
    <row r="324" spans="8:12" x14ac:dyDescent="0.25">
      <c r="H324">
        <v>20304000</v>
      </c>
      <c r="I324" t="s">
        <v>104</v>
      </c>
      <c r="J324" t="s">
        <v>105</v>
      </c>
      <c r="K324" t="s">
        <v>257</v>
      </c>
      <c r="L324" t="s">
        <v>551</v>
      </c>
    </row>
    <row r="325" spans="8:12" x14ac:dyDescent="0.25">
      <c r="H325">
        <v>20304900</v>
      </c>
      <c r="I325" t="s">
        <v>104</v>
      </c>
      <c r="J325" t="s">
        <v>105</v>
      </c>
      <c r="K325" t="s">
        <v>257</v>
      </c>
      <c r="L325" t="s">
        <v>552</v>
      </c>
    </row>
    <row r="326" spans="8:12" x14ac:dyDescent="0.25">
      <c r="H326">
        <v>20306900</v>
      </c>
      <c r="I326" t="s">
        <v>104</v>
      </c>
      <c r="J326" t="s">
        <v>105</v>
      </c>
      <c r="K326" t="s">
        <v>254</v>
      </c>
      <c r="L326" t="s">
        <v>553</v>
      </c>
    </row>
    <row r="327" spans="8:12" x14ac:dyDescent="0.25">
      <c r="H327">
        <v>20307500</v>
      </c>
      <c r="I327" t="s">
        <v>104</v>
      </c>
      <c r="J327" t="s">
        <v>106</v>
      </c>
      <c r="K327" t="s">
        <v>257</v>
      </c>
      <c r="L327" t="s">
        <v>554</v>
      </c>
    </row>
    <row r="328" spans="8:12" x14ac:dyDescent="0.25">
      <c r="H328">
        <v>20307700</v>
      </c>
      <c r="I328" t="s">
        <v>104</v>
      </c>
      <c r="J328" t="s">
        <v>106</v>
      </c>
      <c r="K328" t="s">
        <v>257</v>
      </c>
      <c r="L328" t="s">
        <v>555</v>
      </c>
    </row>
    <row r="329" spans="8:12" x14ac:dyDescent="0.25">
      <c r="H329">
        <v>20307800</v>
      </c>
      <c r="I329" t="s">
        <v>104</v>
      </c>
      <c r="J329" t="s">
        <v>106</v>
      </c>
      <c r="K329" t="s">
        <v>257</v>
      </c>
      <c r="L329" t="s">
        <v>556</v>
      </c>
    </row>
    <row r="330" spans="8:12" x14ac:dyDescent="0.25">
      <c r="H330">
        <v>20308200</v>
      </c>
      <c r="I330" t="s">
        <v>104</v>
      </c>
      <c r="J330" t="s">
        <v>106</v>
      </c>
      <c r="K330" t="s">
        <v>254</v>
      </c>
      <c r="L330" t="s">
        <v>557</v>
      </c>
    </row>
    <row r="331" spans="8:12" x14ac:dyDescent="0.25">
      <c r="H331">
        <v>20308800</v>
      </c>
      <c r="I331" t="s">
        <v>104</v>
      </c>
      <c r="J331" t="s">
        <v>106</v>
      </c>
      <c r="K331" t="s">
        <v>257</v>
      </c>
      <c r="L331" t="s">
        <v>558</v>
      </c>
    </row>
    <row r="332" spans="8:12" x14ac:dyDescent="0.25">
      <c r="H332">
        <v>20308900</v>
      </c>
      <c r="I332" t="s">
        <v>104</v>
      </c>
      <c r="J332" t="s">
        <v>106</v>
      </c>
      <c r="K332" t="s">
        <v>257</v>
      </c>
      <c r="L332" t="s">
        <v>559</v>
      </c>
    </row>
    <row r="333" spans="8:12" x14ac:dyDescent="0.25">
      <c r="H333">
        <v>20309000</v>
      </c>
      <c r="I333" t="s">
        <v>104</v>
      </c>
      <c r="J333" t="s">
        <v>106</v>
      </c>
      <c r="K333" t="s">
        <v>257</v>
      </c>
      <c r="L333" t="s">
        <v>560</v>
      </c>
    </row>
    <row r="334" spans="8:12" x14ac:dyDescent="0.25">
      <c r="H334">
        <v>20309800</v>
      </c>
      <c r="I334" t="s">
        <v>104</v>
      </c>
      <c r="J334" t="s">
        <v>106</v>
      </c>
      <c r="K334" t="s">
        <v>257</v>
      </c>
      <c r="L334" t="s">
        <v>561</v>
      </c>
    </row>
    <row r="335" spans="8:12" x14ac:dyDescent="0.25">
      <c r="H335">
        <v>20314900</v>
      </c>
      <c r="I335" t="s">
        <v>104</v>
      </c>
      <c r="J335" t="s">
        <v>105</v>
      </c>
      <c r="K335" t="s">
        <v>257</v>
      </c>
      <c r="L335" t="s">
        <v>562</v>
      </c>
    </row>
    <row r="336" spans="8:12" x14ac:dyDescent="0.25">
      <c r="H336">
        <v>20318800</v>
      </c>
      <c r="I336" t="s">
        <v>104</v>
      </c>
      <c r="J336" t="s">
        <v>106</v>
      </c>
      <c r="K336" t="s">
        <v>257</v>
      </c>
      <c r="L336" t="s">
        <v>563</v>
      </c>
    </row>
    <row r="337" spans="8:12" x14ac:dyDescent="0.25">
      <c r="H337">
        <v>20318801</v>
      </c>
      <c r="I337" t="s">
        <v>104</v>
      </c>
      <c r="J337" t="s">
        <v>106</v>
      </c>
      <c r="K337" t="s">
        <v>257</v>
      </c>
      <c r="L337" t="s">
        <v>563</v>
      </c>
    </row>
    <row r="338" spans="8:12" x14ac:dyDescent="0.25">
      <c r="H338">
        <v>29001300</v>
      </c>
      <c r="I338" t="s">
        <v>104</v>
      </c>
      <c r="J338" t="s">
        <v>106</v>
      </c>
      <c r="K338" t="s">
        <v>257</v>
      </c>
      <c r="L338" t="s">
        <v>564</v>
      </c>
    </row>
    <row r="339" spans="8:12" x14ac:dyDescent="0.25">
      <c r="H339">
        <v>29001600</v>
      </c>
      <c r="I339" t="s">
        <v>104</v>
      </c>
      <c r="J339" t="s">
        <v>106</v>
      </c>
      <c r="K339" t="s">
        <v>257</v>
      </c>
      <c r="L339" t="s">
        <v>565</v>
      </c>
    </row>
    <row r="340" spans="8:12" x14ac:dyDescent="0.25">
      <c r="H340" s="165">
        <v>60000000</v>
      </c>
      <c r="I340" s="166" t="s">
        <v>8</v>
      </c>
      <c r="J340" s="166" t="s">
        <v>221</v>
      </c>
      <c r="K340" s="166" t="s">
        <v>219</v>
      </c>
      <c r="L340" s="167" t="s">
        <v>107</v>
      </c>
    </row>
    <row r="341" spans="8:12" x14ac:dyDescent="0.25">
      <c r="H341">
        <v>60002800</v>
      </c>
      <c r="I341" t="s">
        <v>107</v>
      </c>
      <c r="J341" t="s">
        <v>106</v>
      </c>
      <c r="K341" t="s">
        <v>257</v>
      </c>
      <c r="L341" t="s">
        <v>566</v>
      </c>
    </row>
    <row r="342" spans="8:12" x14ac:dyDescent="0.25">
      <c r="H342">
        <v>60006900</v>
      </c>
      <c r="I342" t="s">
        <v>107</v>
      </c>
      <c r="J342" t="s">
        <v>106</v>
      </c>
      <c r="K342" t="s">
        <v>257</v>
      </c>
      <c r="L342" t="s">
        <v>567</v>
      </c>
    </row>
    <row r="343" spans="8:12" x14ac:dyDescent="0.25">
      <c r="H343">
        <v>60008000</v>
      </c>
      <c r="I343" t="s">
        <v>107</v>
      </c>
      <c r="J343" t="s">
        <v>106</v>
      </c>
      <c r="K343" t="s">
        <v>254</v>
      </c>
      <c r="L343" t="s">
        <v>568</v>
      </c>
    </row>
    <row r="344" spans="8:12" x14ac:dyDescent="0.25">
      <c r="H344">
        <v>60011000</v>
      </c>
      <c r="I344" t="s">
        <v>107</v>
      </c>
      <c r="J344" t="s">
        <v>106</v>
      </c>
      <c r="K344" t="s">
        <v>257</v>
      </c>
      <c r="L344" t="s">
        <v>569</v>
      </c>
    </row>
    <row r="345" spans="8:12" x14ac:dyDescent="0.25">
      <c r="H345">
        <v>60011700</v>
      </c>
      <c r="I345" t="s">
        <v>107</v>
      </c>
      <c r="J345" t="s">
        <v>105</v>
      </c>
      <c r="K345" t="s">
        <v>257</v>
      </c>
      <c r="L345" t="s">
        <v>570</v>
      </c>
    </row>
    <row r="346" spans="8:12" x14ac:dyDescent="0.25">
      <c r="H346">
        <v>60011800</v>
      </c>
      <c r="I346" t="s">
        <v>107</v>
      </c>
      <c r="J346" t="s">
        <v>105</v>
      </c>
      <c r="K346" t="s">
        <v>254</v>
      </c>
      <c r="L346" t="s">
        <v>571</v>
      </c>
    </row>
    <row r="347" spans="8:12" x14ac:dyDescent="0.25">
      <c r="H347">
        <v>60013800</v>
      </c>
      <c r="I347" t="s">
        <v>107</v>
      </c>
      <c r="J347" t="s">
        <v>106</v>
      </c>
      <c r="K347" t="s">
        <v>254</v>
      </c>
      <c r="L347" t="s">
        <v>572</v>
      </c>
    </row>
    <row r="348" spans="8:12" x14ac:dyDescent="0.25">
      <c r="H348">
        <v>60015900</v>
      </c>
      <c r="I348" t="s">
        <v>107</v>
      </c>
      <c r="J348" t="s">
        <v>106</v>
      </c>
      <c r="K348" t="s">
        <v>254</v>
      </c>
      <c r="L348" t="s">
        <v>573</v>
      </c>
    </row>
    <row r="349" spans="8:12" x14ac:dyDescent="0.25">
      <c r="H349">
        <v>60021000</v>
      </c>
      <c r="I349" t="s">
        <v>107</v>
      </c>
      <c r="J349" t="s">
        <v>106</v>
      </c>
      <c r="K349" t="s">
        <v>257</v>
      </c>
      <c r="L349" t="s">
        <v>574</v>
      </c>
    </row>
    <row r="350" spans="8:12" x14ac:dyDescent="0.25">
      <c r="H350">
        <v>60021900</v>
      </c>
      <c r="I350" t="s">
        <v>107</v>
      </c>
      <c r="J350" t="s">
        <v>106</v>
      </c>
      <c r="K350" t="s">
        <v>254</v>
      </c>
      <c r="L350" t="s">
        <v>575</v>
      </c>
    </row>
    <row r="351" spans="8:12" x14ac:dyDescent="0.25">
      <c r="H351">
        <v>60025700</v>
      </c>
      <c r="I351" t="s">
        <v>107</v>
      </c>
      <c r="J351" t="s">
        <v>105</v>
      </c>
      <c r="K351" t="s">
        <v>257</v>
      </c>
      <c r="L351" t="s">
        <v>576</v>
      </c>
    </row>
    <row r="352" spans="8:12" x14ac:dyDescent="0.25">
      <c r="H352">
        <v>60034300</v>
      </c>
      <c r="I352" t="s">
        <v>107</v>
      </c>
      <c r="J352" t="s">
        <v>105</v>
      </c>
      <c r="K352" t="s">
        <v>257</v>
      </c>
      <c r="L352" t="s">
        <v>577</v>
      </c>
    </row>
    <row r="353" spans="8:12" x14ac:dyDescent="0.25">
      <c r="H353">
        <v>60047100</v>
      </c>
      <c r="I353" t="s">
        <v>107</v>
      </c>
      <c r="J353" t="s">
        <v>105</v>
      </c>
      <c r="K353" t="s">
        <v>257</v>
      </c>
      <c r="L353" t="s">
        <v>578</v>
      </c>
    </row>
    <row r="354" spans="8:12" x14ac:dyDescent="0.25">
      <c r="H354">
        <v>60048300</v>
      </c>
      <c r="I354" t="s">
        <v>107</v>
      </c>
      <c r="J354" t="s">
        <v>105</v>
      </c>
      <c r="K354" t="s">
        <v>257</v>
      </c>
      <c r="L354" t="s">
        <v>579</v>
      </c>
    </row>
    <row r="355" spans="8:12" x14ac:dyDescent="0.25">
      <c r="H355">
        <v>60049800</v>
      </c>
      <c r="I355" t="s">
        <v>107</v>
      </c>
      <c r="J355" t="s">
        <v>106</v>
      </c>
      <c r="K355" t="s">
        <v>254</v>
      </c>
      <c r="L355" t="s">
        <v>580</v>
      </c>
    </row>
    <row r="356" spans="8:12" x14ac:dyDescent="0.25">
      <c r="H356">
        <v>60050000</v>
      </c>
      <c r="I356" t="s">
        <v>107</v>
      </c>
      <c r="J356" t="s">
        <v>105</v>
      </c>
      <c r="K356" t="s">
        <v>257</v>
      </c>
      <c r="L356" t="s">
        <v>581</v>
      </c>
    </row>
    <row r="357" spans="8:12" x14ac:dyDescent="0.25">
      <c r="H357">
        <v>60050400</v>
      </c>
      <c r="I357" t="s">
        <v>107</v>
      </c>
      <c r="J357" t="s">
        <v>106</v>
      </c>
      <c r="K357" t="s">
        <v>254</v>
      </c>
      <c r="L357" t="s">
        <v>582</v>
      </c>
    </row>
    <row r="358" spans="8:12" x14ac:dyDescent="0.25">
      <c r="H358">
        <v>60056200</v>
      </c>
      <c r="I358" t="s">
        <v>107</v>
      </c>
      <c r="J358" t="s">
        <v>106</v>
      </c>
      <c r="K358" t="s">
        <v>254</v>
      </c>
      <c r="L358" t="s">
        <v>583</v>
      </c>
    </row>
    <row r="359" spans="8:12" x14ac:dyDescent="0.25">
      <c r="H359">
        <v>60056600</v>
      </c>
      <c r="I359" t="s">
        <v>107</v>
      </c>
      <c r="J359" t="s">
        <v>105</v>
      </c>
      <c r="K359" t="s">
        <v>257</v>
      </c>
      <c r="L359" t="s">
        <v>584</v>
      </c>
    </row>
    <row r="360" spans="8:12" x14ac:dyDescent="0.25">
      <c r="H360">
        <v>60057400</v>
      </c>
      <c r="I360" t="s">
        <v>107</v>
      </c>
      <c r="J360" t="s">
        <v>106</v>
      </c>
      <c r="K360" t="s">
        <v>257</v>
      </c>
      <c r="L360" t="s">
        <v>585</v>
      </c>
    </row>
    <row r="361" spans="8:12" x14ac:dyDescent="0.25">
      <c r="H361">
        <v>60067400</v>
      </c>
      <c r="I361" t="s">
        <v>107</v>
      </c>
      <c r="J361" t="s">
        <v>106</v>
      </c>
      <c r="K361" t="s">
        <v>254</v>
      </c>
      <c r="L361" t="s">
        <v>586</v>
      </c>
    </row>
    <row r="362" spans="8:12" x14ac:dyDescent="0.25">
      <c r="H362">
        <v>60074100</v>
      </c>
      <c r="I362" t="s">
        <v>107</v>
      </c>
      <c r="J362" t="s">
        <v>106</v>
      </c>
      <c r="K362" t="s">
        <v>257</v>
      </c>
      <c r="L362" t="s">
        <v>587</v>
      </c>
    </row>
    <row r="363" spans="8:12" x14ac:dyDescent="0.25">
      <c r="H363">
        <v>60074500</v>
      </c>
      <c r="I363" t="s">
        <v>107</v>
      </c>
      <c r="J363" t="s">
        <v>106</v>
      </c>
      <c r="K363" t="s">
        <v>254</v>
      </c>
      <c r="L363" t="s">
        <v>588</v>
      </c>
    </row>
    <row r="364" spans="8:12" x14ac:dyDescent="0.25">
      <c r="H364">
        <v>60077900</v>
      </c>
      <c r="I364" t="s">
        <v>107</v>
      </c>
      <c r="J364" t="s">
        <v>105</v>
      </c>
      <c r="K364" t="s">
        <v>254</v>
      </c>
      <c r="L364" t="s">
        <v>589</v>
      </c>
    </row>
    <row r="365" spans="8:12" x14ac:dyDescent="0.25">
      <c r="H365">
        <v>60085200</v>
      </c>
      <c r="I365" t="s">
        <v>107</v>
      </c>
      <c r="J365" t="s">
        <v>106</v>
      </c>
      <c r="K365" t="s">
        <v>254</v>
      </c>
      <c r="L365" t="s">
        <v>580</v>
      </c>
    </row>
    <row r="366" spans="8:12" x14ac:dyDescent="0.25">
      <c r="H366">
        <v>60106500</v>
      </c>
      <c r="I366" t="s">
        <v>107</v>
      </c>
      <c r="J366" t="s">
        <v>106</v>
      </c>
      <c r="K366" t="s">
        <v>254</v>
      </c>
      <c r="L366" t="s">
        <v>590</v>
      </c>
    </row>
    <row r="367" spans="8:12" x14ac:dyDescent="0.25">
      <c r="H367">
        <v>60106501</v>
      </c>
      <c r="I367" t="s">
        <v>107</v>
      </c>
      <c r="J367" t="s">
        <v>106</v>
      </c>
      <c r="K367" t="s">
        <v>257</v>
      </c>
      <c r="L367" t="s">
        <v>591</v>
      </c>
    </row>
    <row r="368" spans="8:12" x14ac:dyDescent="0.25">
      <c r="H368">
        <v>60114500</v>
      </c>
      <c r="I368" t="s">
        <v>107</v>
      </c>
      <c r="J368" t="s">
        <v>106</v>
      </c>
      <c r="K368" t="s">
        <v>257</v>
      </c>
      <c r="L368" t="s">
        <v>592</v>
      </c>
    </row>
    <row r="369" spans="8:12" x14ac:dyDescent="0.25">
      <c r="H369">
        <v>60123800</v>
      </c>
      <c r="I369" t="s">
        <v>107</v>
      </c>
      <c r="J369" t="s">
        <v>105</v>
      </c>
      <c r="K369" t="s">
        <v>257</v>
      </c>
      <c r="L369" t="s">
        <v>593</v>
      </c>
    </row>
    <row r="370" spans="8:12" x14ac:dyDescent="0.25">
      <c r="H370">
        <v>60128300</v>
      </c>
      <c r="I370" t="s">
        <v>107</v>
      </c>
      <c r="J370" t="s">
        <v>106</v>
      </c>
      <c r="K370" t="s">
        <v>254</v>
      </c>
      <c r="L370" t="s">
        <v>594</v>
      </c>
    </row>
    <row r="371" spans="8:12" x14ac:dyDescent="0.25">
      <c r="H371">
        <v>60137400</v>
      </c>
      <c r="I371" t="s">
        <v>107</v>
      </c>
      <c r="J371" t="s">
        <v>106</v>
      </c>
      <c r="K371" t="s">
        <v>257</v>
      </c>
      <c r="L371" t="s">
        <v>595</v>
      </c>
    </row>
    <row r="372" spans="8:12" x14ac:dyDescent="0.25">
      <c r="H372">
        <v>60143200</v>
      </c>
      <c r="I372" t="s">
        <v>107</v>
      </c>
      <c r="J372" t="s">
        <v>106</v>
      </c>
      <c r="K372" t="s">
        <v>254</v>
      </c>
      <c r="L372" t="s">
        <v>596</v>
      </c>
    </row>
    <row r="373" spans="8:12" x14ac:dyDescent="0.25">
      <c r="H373">
        <v>60143201</v>
      </c>
      <c r="I373" t="s">
        <v>107</v>
      </c>
      <c r="J373" t="s">
        <v>106</v>
      </c>
      <c r="K373" t="s">
        <v>254</v>
      </c>
      <c r="L373" t="s">
        <v>597</v>
      </c>
    </row>
    <row r="374" spans="8:12" x14ac:dyDescent="0.25">
      <c r="H374">
        <v>60143202</v>
      </c>
      <c r="I374" t="s">
        <v>107</v>
      </c>
      <c r="J374" t="s">
        <v>106</v>
      </c>
      <c r="K374" t="s">
        <v>254</v>
      </c>
      <c r="L374" t="s">
        <v>598</v>
      </c>
    </row>
    <row r="375" spans="8:12" x14ac:dyDescent="0.25">
      <c r="H375">
        <v>60146100</v>
      </c>
      <c r="I375" t="s">
        <v>107</v>
      </c>
      <c r="J375" t="s">
        <v>105</v>
      </c>
      <c r="K375" t="s">
        <v>257</v>
      </c>
      <c r="L375" t="s">
        <v>599</v>
      </c>
    </row>
    <row r="376" spans="8:12" x14ac:dyDescent="0.25">
      <c r="H376">
        <v>60147900</v>
      </c>
      <c r="I376" t="s">
        <v>107</v>
      </c>
      <c r="J376" t="s">
        <v>105</v>
      </c>
      <c r="K376" t="s">
        <v>257</v>
      </c>
      <c r="L376" t="s">
        <v>600</v>
      </c>
    </row>
    <row r="377" spans="8:12" x14ac:dyDescent="0.25">
      <c r="H377">
        <v>60162400</v>
      </c>
      <c r="I377" t="s">
        <v>107</v>
      </c>
      <c r="J377" t="s">
        <v>106</v>
      </c>
      <c r="K377" t="s">
        <v>257</v>
      </c>
      <c r="L377" t="s">
        <v>601</v>
      </c>
    </row>
    <row r="378" spans="8:12" x14ac:dyDescent="0.25">
      <c r="H378">
        <v>60166500</v>
      </c>
      <c r="I378" t="s">
        <v>107</v>
      </c>
      <c r="J378" t="s">
        <v>105</v>
      </c>
      <c r="K378" t="s">
        <v>257</v>
      </c>
      <c r="L378" t="s">
        <v>602</v>
      </c>
    </row>
    <row r="379" spans="8:12" x14ac:dyDescent="0.25">
      <c r="H379">
        <v>60167400</v>
      </c>
      <c r="I379" t="s">
        <v>107</v>
      </c>
      <c r="J379" t="s">
        <v>105</v>
      </c>
      <c r="K379" t="s">
        <v>257</v>
      </c>
      <c r="L379" t="s">
        <v>603</v>
      </c>
    </row>
    <row r="380" spans="8:12" x14ac:dyDescent="0.25">
      <c r="H380">
        <v>60175500</v>
      </c>
      <c r="I380" t="s">
        <v>107</v>
      </c>
      <c r="J380" t="s">
        <v>106</v>
      </c>
      <c r="K380" t="s">
        <v>254</v>
      </c>
      <c r="L380" t="s">
        <v>580</v>
      </c>
    </row>
    <row r="381" spans="8:12" x14ac:dyDescent="0.25">
      <c r="H381">
        <v>60176600</v>
      </c>
      <c r="I381" t="s">
        <v>107</v>
      </c>
      <c r="J381" t="s">
        <v>106</v>
      </c>
      <c r="K381" t="s">
        <v>254</v>
      </c>
      <c r="L381" t="s">
        <v>604</v>
      </c>
    </row>
    <row r="382" spans="8:12" x14ac:dyDescent="0.25">
      <c r="H382">
        <v>60181900</v>
      </c>
      <c r="I382" t="s">
        <v>107</v>
      </c>
      <c r="J382" t="s">
        <v>106</v>
      </c>
      <c r="K382" t="s">
        <v>254</v>
      </c>
      <c r="L382" t="s">
        <v>605</v>
      </c>
    </row>
    <row r="383" spans="8:12" x14ac:dyDescent="0.25">
      <c r="H383">
        <v>60184200</v>
      </c>
      <c r="I383" t="s">
        <v>107</v>
      </c>
      <c r="J383" t="s">
        <v>106</v>
      </c>
      <c r="K383" t="s">
        <v>257</v>
      </c>
      <c r="L383" t="s">
        <v>606</v>
      </c>
    </row>
    <row r="384" spans="8:12" x14ac:dyDescent="0.25">
      <c r="H384">
        <v>60189400</v>
      </c>
      <c r="I384" t="s">
        <v>107</v>
      </c>
      <c r="J384" t="s">
        <v>105</v>
      </c>
      <c r="K384" t="s">
        <v>254</v>
      </c>
      <c r="L384" t="s">
        <v>607</v>
      </c>
    </row>
    <row r="385" spans="8:12" x14ac:dyDescent="0.25">
      <c r="H385">
        <v>60190600</v>
      </c>
      <c r="I385" t="s">
        <v>107</v>
      </c>
      <c r="J385" t="s">
        <v>106</v>
      </c>
      <c r="K385" t="s">
        <v>257</v>
      </c>
      <c r="L385" t="s">
        <v>608</v>
      </c>
    </row>
    <row r="386" spans="8:12" x14ac:dyDescent="0.25">
      <c r="H386">
        <v>60195100</v>
      </c>
      <c r="I386" t="s">
        <v>107</v>
      </c>
      <c r="J386" t="s">
        <v>105</v>
      </c>
      <c r="K386" t="s">
        <v>254</v>
      </c>
      <c r="L386" t="s">
        <v>609</v>
      </c>
    </row>
    <row r="387" spans="8:12" x14ac:dyDescent="0.25">
      <c r="H387">
        <v>60198700</v>
      </c>
      <c r="I387" t="s">
        <v>107</v>
      </c>
      <c r="J387" t="s">
        <v>106</v>
      </c>
      <c r="K387" t="s">
        <v>254</v>
      </c>
      <c r="L387" t="s">
        <v>610</v>
      </c>
    </row>
    <row r="388" spans="8:12" x14ac:dyDescent="0.25">
      <c r="H388">
        <v>60199500</v>
      </c>
      <c r="I388" t="s">
        <v>107</v>
      </c>
      <c r="J388" t="s">
        <v>105</v>
      </c>
      <c r="K388" t="s">
        <v>257</v>
      </c>
      <c r="L388" t="s">
        <v>611</v>
      </c>
    </row>
    <row r="389" spans="8:12" x14ac:dyDescent="0.25">
      <c r="H389">
        <v>60200000</v>
      </c>
      <c r="I389" t="s">
        <v>107</v>
      </c>
      <c r="J389" t="s">
        <v>106</v>
      </c>
      <c r="K389" t="s">
        <v>257</v>
      </c>
      <c r="L389" t="s">
        <v>612</v>
      </c>
    </row>
    <row r="390" spans="8:12" x14ac:dyDescent="0.25">
      <c r="H390">
        <v>60200100</v>
      </c>
      <c r="I390" t="s">
        <v>107</v>
      </c>
      <c r="J390" t="s">
        <v>106</v>
      </c>
      <c r="K390" t="s">
        <v>257</v>
      </c>
      <c r="L390" t="s">
        <v>567</v>
      </c>
    </row>
    <row r="391" spans="8:12" x14ac:dyDescent="0.25">
      <c r="H391">
        <v>60218000</v>
      </c>
      <c r="I391" t="s">
        <v>107</v>
      </c>
      <c r="J391" t="s">
        <v>106</v>
      </c>
      <c r="K391" t="s">
        <v>254</v>
      </c>
      <c r="L391" t="s">
        <v>613</v>
      </c>
    </row>
    <row r="392" spans="8:12" x14ac:dyDescent="0.25">
      <c r="H392">
        <v>60222000</v>
      </c>
      <c r="I392" t="s">
        <v>107</v>
      </c>
      <c r="J392" t="s">
        <v>106</v>
      </c>
      <c r="K392" t="s">
        <v>254</v>
      </c>
      <c r="L392" t="s">
        <v>614</v>
      </c>
    </row>
    <row r="393" spans="8:12" x14ac:dyDescent="0.25">
      <c r="H393">
        <v>60222900</v>
      </c>
      <c r="I393" t="s">
        <v>107</v>
      </c>
      <c r="J393" t="s">
        <v>106</v>
      </c>
      <c r="K393" t="s">
        <v>257</v>
      </c>
      <c r="L393" t="s">
        <v>615</v>
      </c>
    </row>
    <row r="394" spans="8:12" x14ac:dyDescent="0.25">
      <c r="H394">
        <v>60224100</v>
      </c>
      <c r="I394" t="s">
        <v>107</v>
      </c>
      <c r="J394" t="s">
        <v>106</v>
      </c>
      <c r="K394" t="s">
        <v>254</v>
      </c>
      <c r="L394" t="s">
        <v>616</v>
      </c>
    </row>
    <row r="395" spans="8:12" x14ac:dyDescent="0.25">
      <c r="H395">
        <v>60229000</v>
      </c>
      <c r="I395" t="s">
        <v>107</v>
      </c>
      <c r="J395" t="s">
        <v>105</v>
      </c>
      <c r="K395" t="s">
        <v>257</v>
      </c>
      <c r="L395" t="s">
        <v>617</v>
      </c>
    </row>
    <row r="396" spans="8:12" x14ac:dyDescent="0.25">
      <c r="H396">
        <v>60233300</v>
      </c>
      <c r="I396" t="s">
        <v>107</v>
      </c>
      <c r="J396" t="s">
        <v>106</v>
      </c>
      <c r="K396" t="s">
        <v>257</v>
      </c>
      <c r="L396" t="s">
        <v>618</v>
      </c>
    </row>
    <row r="397" spans="8:12" x14ac:dyDescent="0.25">
      <c r="H397">
        <v>60233900</v>
      </c>
      <c r="I397" t="s">
        <v>107</v>
      </c>
      <c r="J397" t="s">
        <v>106</v>
      </c>
      <c r="K397" t="s">
        <v>254</v>
      </c>
      <c r="L397" t="s">
        <v>619</v>
      </c>
    </row>
    <row r="398" spans="8:12" x14ac:dyDescent="0.25">
      <c r="H398">
        <v>60237100</v>
      </c>
      <c r="I398" t="s">
        <v>107</v>
      </c>
      <c r="J398" t="s">
        <v>106</v>
      </c>
      <c r="K398" t="s">
        <v>257</v>
      </c>
      <c r="L398" t="s">
        <v>620</v>
      </c>
    </row>
    <row r="399" spans="8:12" x14ac:dyDescent="0.25">
      <c r="H399">
        <v>60249300</v>
      </c>
      <c r="I399" t="s">
        <v>107</v>
      </c>
      <c r="J399" t="s">
        <v>106</v>
      </c>
      <c r="K399" t="s">
        <v>257</v>
      </c>
      <c r="L399" t="s">
        <v>621</v>
      </c>
    </row>
    <row r="400" spans="8:12" x14ac:dyDescent="0.25">
      <c r="H400">
        <v>60256700</v>
      </c>
      <c r="I400" t="s">
        <v>107</v>
      </c>
      <c r="J400" t="s">
        <v>105</v>
      </c>
      <c r="K400" t="s">
        <v>257</v>
      </c>
      <c r="L400" t="s">
        <v>622</v>
      </c>
    </row>
    <row r="401" spans="8:12" x14ac:dyDescent="0.25">
      <c r="H401">
        <v>60259500</v>
      </c>
      <c r="I401" t="s">
        <v>107</v>
      </c>
      <c r="J401" t="s">
        <v>106</v>
      </c>
      <c r="K401" t="s">
        <v>254</v>
      </c>
      <c r="L401" t="s">
        <v>623</v>
      </c>
    </row>
    <row r="402" spans="8:12" x14ac:dyDescent="0.25">
      <c r="H402">
        <v>60270200</v>
      </c>
      <c r="I402" t="s">
        <v>107</v>
      </c>
      <c r="J402" t="s">
        <v>106</v>
      </c>
      <c r="K402" t="s">
        <v>257</v>
      </c>
      <c r="L402" t="s">
        <v>624</v>
      </c>
    </row>
    <row r="403" spans="8:12" x14ac:dyDescent="0.25">
      <c r="H403">
        <v>60270900</v>
      </c>
      <c r="I403" t="s">
        <v>107</v>
      </c>
      <c r="J403" t="s">
        <v>105</v>
      </c>
      <c r="K403" t="s">
        <v>254</v>
      </c>
      <c r="L403" t="s">
        <v>625</v>
      </c>
    </row>
    <row r="404" spans="8:12" x14ac:dyDescent="0.25">
      <c r="H404">
        <v>60271000</v>
      </c>
      <c r="I404" t="s">
        <v>107</v>
      </c>
      <c r="J404" t="s">
        <v>106</v>
      </c>
      <c r="K404" t="s">
        <v>254</v>
      </c>
      <c r="L404" t="s">
        <v>626</v>
      </c>
    </row>
    <row r="405" spans="8:12" x14ac:dyDescent="0.25">
      <c r="H405">
        <v>60276000</v>
      </c>
      <c r="I405" t="s">
        <v>107</v>
      </c>
      <c r="J405" t="s">
        <v>106</v>
      </c>
      <c r="K405" t="s">
        <v>254</v>
      </c>
      <c r="L405" t="s">
        <v>627</v>
      </c>
    </row>
    <row r="406" spans="8:12" x14ac:dyDescent="0.25">
      <c r="H406">
        <v>60279000</v>
      </c>
      <c r="I406" t="s">
        <v>107</v>
      </c>
      <c r="J406" t="s">
        <v>105</v>
      </c>
      <c r="K406" t="s">
        <v>257</v>
      </c>
      <c r="L406" t="s">
        <v>628</v>
      </c>
    </row>
    <row r="407" spans="8:12" x14ac:dyDescent="0.25">
      <c r="H407">
        <v>60282700</v>
      </c>
      <c r="I407" t="s">
        <v>107</v>
      </c>
      <c r="J407" t="s">
        <v>106</v>
      </c>
      <c r="K407" t="s">
        <v>257</v>
      </c>
      <c r="L407" t="s">
        <v>629</v>
      </c>
    </row>
    <row r="408" spans="8:12" x14ac:dyDescent="0.25">
      <c r="H408">
        <v>60283100</v>
      </c>
      <c r="I408" t="s">
        <v>107</v>
      </c>
      <c r="J408" t="s">
        <v>105</v>
      </c>
      <c r="K408" t="s">
        <v>257</v>
      </c>
      <c r="L408" t="s">
        <v>630</v>
      </c>
    </row>
    <row r="409" spans="8:12" x14ac:dyDescent="0.25">
      <c r="H409">
        <v>60290100</v>
      </c>
      <c r="I409" t="s">
        <v>107</v>
      </c>
      <c r="J409" t="s">
        <v>105</v>
      </c>
      <c r="K409" t="s">
        <v>257</v>
      </c>
      <c r="L409" t="s">
        <v>631</v>
      </c>
    </row>
    <row r="410" spans="8:12" x14ac:dyDescent="0.25">
      <c r="H410">
        <v>60291000</v>
      </c>
      <c r="I410" t="s">
        <v>107</v>
      </c>
      <c r="J410" t="s">
        <v>105</v>
      </c>
      <c r="K410" t="s">
        <v>257</v>
      </c>
      <c r="L410" t="s">
        <v>632</v>
      </c>
    </row>
    <row r="411" spans="8:12" x14ac:dyDescent="0.25">
      <c r="H411">
        <v>60299000</v>
      </c>
      <c r="I411" t="s">
        <v>107</v>
      </c>
      <c r="J411" t="s">
        <v>106</v>
      </c>
      <c r="K411" t="s">
        <v>254</v>
      </c>
      <c r="L411" t="s">
        <v>633</v>
      </c>
    </row>
    <row r="412" spans="8:12" x14ac:dyDescent="0.25">
      <c r="H412">
        <v>60299500</v>
      </c>
      <c r="I412" t="s">
        <v>107</v>
      </c>
      <c r="J412" t="s">
        <v>106</v>
      </c>
      <c r="K412" t="s">
        <v>254</v>
      </c>
      <c r="L412" t="s">
        <v>634</v>
      </c>
    </row>
    <row r="413" spans="8:12" x14ac:dyDescent="0.25">
      <c r="H413">
        <v>60304500</v>
      </c>
      <c r="I413" t="s">
        <v>107</v>
      </c>
      <c r="J413" t="s">
        <v>106</v>
      </c>
      <c r="K413" t="s">
        <v>254</v>
      </c>
      <c r="L413" t="s">
        <v>635</v>
      </c>
    </row>
    <row r="414" spans="8:12" x14ac:dyDescent="0.25">
      <c r="H414">
        <v>60305200</v>
      </c>
      <c r="I414" t="s">
        <v>107</v>
      </c>
      <c r="J414" t="s">
        <v>106</v>
      </c>
      <c r="K414" t="s">
        <v>254</v>
      </c>
      <c r="L414" t="s">
        <v>636</v>
      </c>
    </row>
    <row r="415" spans="8:12" x14ac:dyDescent="0.25">
      <c r="H415">
        <v>60317000</v>
      </c>
      <c r="I415" t="s">
        <v>107</v>
      </c>
      <c r="J415" t="s">
        <v>106</v>
      </c>
      <c r="K415" t="s">
        <v>254</v>
      </c>
      <c r="L415" t="s">
        <v>637</v>
      </c>
    </row>
    <row r="416" spans="8:12" x14ac:dyDescent="0.25">
      <c r="H416">
        <v>60324500</v>
      </c>
      <c r="I416" t="s">
        <v>107</v>
      </c>
      <c r="J416" t="s">
        <v>106</v>
      </c>
      <c r="K416" t="s">
        <v>257</v>
      </c>
      <c r="L416" t="s">
        <v>638</v>
      </c>
    </row>
    <row r="417" spans="8:12" x14ac:dyDescent="0.25">
      <c r="H417">
        <v>60326800</v>
      </c>
      <c r="I417" t="s">
        <v>107</v>
      </c>
      <c r="J417" t="s">
        <v>106</v>
      </c>
      <c r="K417" t="s">
        <v>254</v>
      </c>
      <c r="L417" t="s">
        <v>639</v>
      </c>
    </row>
    <row r="418" spans="8:12" x14ac:dyDescent="0.25">
      <c r="H418">
        <v>60328300</v>
      </c>
      <c r="I418" t="s">
        <v>107</v>
      </c>
      <c r="J418" t="s">
        <v>105</v>
      </c>
      <c r="K418" t="s">
        <v>257</v>
      </c>
      <c r="L418" t="s">
        <v>640</v>
      </c>
    </row>
    <row r="419" spans="8:12" x14ac:dyDescent="0.25">
      <c r="H419">
        <v>60332000</v>
      </c>
      <c r="I419" t="s">
        <v>107</v>
      </c>
      <c r="J419" t="s">
        <v>106</v>
      </c>
      <c r="K419" t="s">
        <v>257</v>
      </c>
      <c r="L419" t="s">
        <v>641</v>
      </c>
    </row>
    <row r="420" spans="8:12" x14ac:dyDescent="0.25">
      <c r="H420">
        <v>60333300</v>
      </c>
      <c r="I420" t="s">
        <v>107</v>
      </c>
      <c r="J420" t="s">
        <v>105</v>
      </c>
      <c r="K420" t="s">
        <v>257</v>
      </c>
      <c r="L420" t="s">
        <v>642</v>
      </c>
    </row>
    <row r="421" spans="8:12" x14ac:dyDescent="0.25">
      <c r="H421">
        <v>60335200</v>
      </c>
      <c r="I421" t="s">
        <v>107</v>
      </c>
      <c r="J421" t="s">
        <v>105</v>
      </c>
      <c r="K421" t="s">
        <v>257</v>
      </c>
      <c r="L421" t="s">
        <v>643</v>
      </c>
    </row>
    <row r="422" spans="8:12" x14ac:dyDescent="0.25">
      <c r="H422">
        <v>60337300</v>
      </c>
      <c r="I422" t="s">
        <v>107</v>
      </c>
      <c r="J422" t="s">
        <v>106</v>
      </c>
      <c r="K422" t="s">
        <v>257</v>
      </c>
      <c r="L422" t="s">
        <v>644</v>
      </c>
    </row>
    <row r="423" spans="8:12" x14ac:dyDescent="0.25">
      <c r="H423">
        <v>60339200</v>
      </c>
      <c r="I423" t="s">
        <v>107</v>
      </c>
      <c r="J423" t="s">
        <v>106</v>
      </c>
      <c r="K423" t="s">
        <v>257</v>
      </c>
      <c r="L423" t="s">
        <v>645</v>
      </c>
    </row>
    <row r="424" spans="8:12" x14ac:dyDescent="0.25">
      <c r="H424">
        <v>60339201</v>
      </c>
      <c r="I424" t="s">
        <v>107</v>
      </c>
      <c r="J424" t="s">
        <v>106</v>
      </c>
      <c r="K424" t="s">
        <v>257</v>
      </c>
      <c r="L424" t="s">
        <v>646</v>
      </c>
    </row>
    <row r="425" spans="8:12" x14ac:dyDescent="0.25">
      <c r="H425">
        <v>60339300</v>
      </c>
      <c r="I425" t="s">
        <v>107</v>
      </c>
      <c r="J425" t="s">
        <v>106</v>
      </c>
      <c r="K425" t="s">
        <v>254</v>
      </c>
      <c r="L425" t="s">
        <v>647</v>
      </c>
    </row>
    <row r="426" spans="8:12" x14ac:dyDescent="0.25">
      <c r="H426">
        <v>60342500</v>
      </c>
      <c r="I426" t="s">
        <v>107</v>
      </c>
      <c r="J426" t="s">
        <v>106</v>
      </c>
      <c r="K426" t="s">
        <v>254</v>
      </c>
      <c r="L426" t="s">
        <v>648</v>
      </c>
    </row>
    <row r="427" spans="8:12" x14ac:dyDescent="0.25">
      <c r="H427">
        <v>60342700</v>
      </c>
      <c r="I427" t="s">
        <v>107</v>
      </c>
      <c r="J427" t="s">
        <v>106</v>
      </c>
      <c r="K427" t="s">
        <v>254</v>
      </c>
      <c r="L427" t="s">
        <v>649</v>
      </c>
    </row>
    <row r="428" spans="8:12" x14ac:dyDescent="0.25">
      <c r="H428">
        <v>60345000</v>
      </c>
      <c r="I428" t="s">
        <v>107</v>
      </c>
      <c r="J428" t="s">
        <v>106</v>
      </c>
      <c r="K428" t="s">
        <v>254</v>
      </c>
      <c r="L428" t="s">
        <v>650</v>
      </c>
    </row>
    <row r="429" spans="8:12" x14ac:dyDescent="0.25">
      <c r="H429">
        <v>60345800</v>
      </c>
      <c r="I429" t="s">
        <v>107</v>
      </c>
      <c r="J429" t="s">
        <v>106</v>
      </c>
      <c r="K429" t="s">
        <v>254</v>
      </c>
      <c r="L429" t="s">
        <v>651</v>
      </c>
    </row>
    <row r="430" spans="8:12" x14ac:dyDescent="0.25">
      <c r="H430">
        <v>60345801</v>
      </c>
      <c r="I430" t="s">
        <v>107</v>
      </c>
      <c r="J430" t="s">
        <v>106</v>
      </c>
      <c r="K430" t="s">
        <v>254</v>
      </c>
      <c r="L430" t="s">
        <v>652</v>
      </c>
    </row>
    <row r="431" spans="8:12" x14ac:dyDescent="0.25">
      <c r="H431">
        <v>60350400</v>
      </c>
      <c r="I431" t="s">
        <v>107</v>
      </c>
      <c r="J431" t="s">
        <v>106</v>
      </c>
      <c r="K431" t="s">
        <v>257</v>
      </c>
      <c r="L431" t="s">
        <v>653</v>
      </c>
    </row>
    <row r="432" spans="8:12" x14ac:dyDescent="0.25">
      <c r="H432">
        <v>60351900</v>
      </c>
      <c r="I432" t="s">
        <v>107</v>
      </c>
      <c r="J432" t="s">
        <v>106</v>
      </c>
      <c r="K432" t="s">
        <v>254</v>
      </c>
      <c r="L432" t="s">
        <v>654</v>
      </c>
    </row>
    <row r="433" spans="8:12" x14ac:dyDescent="0.25">
      <c r="H433">
        <v>60358900</v>
      </c>
      <c r="I433" t="s">
        <v>107</v>
      </c>
      <c r="J433" t="s">
        <v>106</v>
      </c>
      <c r="K433" t="s">
        <v>257</v>
      </c>
      <c r="L433" t="s">
        <v>655</v>
      </c>
    </row>
    <row r="434" spans="8:12" x14ac:dyDescent="0.25">
      <c r="H434">
        <v>60364400</v>
      </c>
      <c r="I434" t="s">
        <v>107</v>
      </c>
      <c r="J434" t="s">
        <v>105</v>
      </c>
      <c r="K434" t="s">
        <v>254</v>
      </c>
      <c r="L434" t="s">
        <v>656</v>
      </c>
    </row>
    <row r="435" spans="8:12" x14ac:dyDescent="0.25">
      <c r="H435">
        <v>60370100</v>
      </c>
      <c r="I435" t="s">
        <v>107</v>
      </c>
      <c r="J435" t="s">
        <v>106</v>
      </c>
      <c r="K435" t="s">
        <v>254</v>
      </c>
      <c r="L435" t="s">
        <v>657</v>
      </c>
    </row>
    <row r="436" spans="8:12" x14ac:dyDescent="0.25">
      <c r="H436">
        <v>60374500</v>
      </c>
      <c r="I436" t="s">
        <v>107</v>
      </c>
      <c r="J436" t="s">
        <v>106</v>
      </c>
      <c r="K436" t="s">
        <v>257</v>
      </c>
      <c r="L436" t="s">
        <v>658</v>
      </c>
    </row>
    <row r="437" spans="8:12" x14ac:dyDescent="0.25">
      <c r="H437">
        <v>60376300</v>
      </c>
      <c r="I437" t="s">
        <v>107</v>
      </c>
      <c r="J437" t="s">
        <v>106</v>
      </c>
      <c r="K437" t="s">
        <v>254</v>
      </c>
      <c r="L437" t="s">
        <v>659</v>
      </c>
    </row>
    <row r="438" spans="8:12" x14ac:dyDescent="0.25">
      <c r="H438">
        <v>60378800</v>
      </c>
      <c r="I438" t="s">
        <v>107</v>
      </c>
      <c r="J438" t="s">
        <v>105</v>
      </c>
      <c r="K438" t="s">
        <v>257</v>
      </c>
      <c r="L438" t="s">
        <v>660</v>
      </c>
    </row>
    <row r="439" spans="8:12" x14ac:dyDescent="0.25">
      <c r="H439">
        <v>60380200</v>
      </c>
      <c r="I439" t="s">
        <v>107</v>
      </c>
      <c r="J439" t="s">
        <v>106</v>
      </c>
      <c r="K439" t="s">
        <v>257</v>
      </c>
      <c r="L439" t="s">
        <v>661</v>
      </c>
    </row>
    <row r="440" spans="8:12" x14ac:dyDescent="0.25">
      <c r="H440">
        <v>60382000</v>
      </c>
      <c r="I440" t="s">
        <v>107</v>
      </c>
      <c r="J440" t="s">
        <v>106</v>
      </c>
      <c r="K440" t="s">
        <v>257</v>
      </c>
      <c r="L440" t="s">
        <v>662</v>
      </c>
    </row>
    <row r="441" spans="8:12" x14ac:dyDescent="0.25">
      <c r="H441">
        <v>60383600</v>
      </c>
      <c r="I441" t="s">
        <v>107</v>
      </c>
      <c r="J441" t="s">
        <v>106</v>
      </c>
      <c r="K441" t="s">
        <v>254</v>
      </c>
      <c r="L441" t="s">
        <v>663</v>
      </c>
    </row>
    <row r="442" spans="8:12" x14ac:dyDescent="0.25">
      <c r="H442">
        <v>60387400</v>
      </c>
      <c r="I442" t="s">
        <v>107</v>
      </c>
      <c r="J442" t="s">
        <v>106</v>
      </c>
      <c r="K442" t="s">
        <v>257</v>
      </c>
      <c r="L442" t="s">
        <v>664</v>
      </c>
    </row>
    <row r="443" spans="8:12" x14ac:dyDescent="0.25">
      <c r="H443">
        <v>60389900</v>
      </c>
      <c r="I443" t="s">
        <v>107</v>
      </c>
      <c r="J443" t="s">
        <v>106</v>
      </c>
      <c r="K443" t="s">
        <v>257</v>
      </c>
      <c r="L443" t="s">
        <v>665</v>
      </c>
    </row>
    <row r="444" spans="8:12" x14ac:dyDescent="0.25">
      <c r="H444">
        <v>60395900</v>
      </c>
      <c r="I444" t="s">
        <v>107</v>
      </c>
      <c r="J444" t="s">
        <v>106</v>
      </c>
      <c r="K444" t="s">
        <v>254</v>
      </c>
      <c r="L444" t="s">
        <v>666</v>
      </c>
    </row>
    <row r="445" spans="8:12" x14ac:dyDescent="0.25">
      <c r="H445">
        <v>60404000</v>
      </c>
      <c r="I445" t="s">
        <v>107</v>
      </c>
      <c r="J445" t="s">
        <v>106</v>
      </c>
      <c r="K445" t="s">
        <v>257</v>
      </c>
      <c r="L445" t="s">
        <v>667</v>
      </c>
    </row>
    <row r="446" spans="8:12" x14ac:dyDescent="0.25">
      <c r="H446">
        <v>60405500</v>
      </c>
      <c r="I446" t="s">
        <v>107</v>
      </c>
      <c r="J446" t="s">
        <v>105</v>
      </c>
      <c r="K446" t="s">
        <v>254</v>
      </c>
      <c r="L446" t="s">
        <v>668</v>
      </c>
    </row>
    <row r="447" spans="8:12" x14ac:dyDescent="0.25">
      <c r="H447">
        <v>60406700</v>
      </c>
      <c r="I447" t="s">
        <v>107</v>
      </c>
      <c r="J447" t="s">
        <v>106</v>
      </c>
      <c r="K447" t="s">
        <v>257</v>
      </c>
      <c r="L447" t="s">
        <v>669</v>
      </c>
    </row>
    <row r="448" spans="8:12" x14ac:dyDescent="0.25">
      <c r="H448">
        <v>60407500</v>
      </c>
      <c r="I448" t="s">
        <v>107</v>
      </c>
      <c r="J448" t="s">
        <v>106</v>
      </c>
      <c r="K448" t="s">
        <v>257</v>
      </c>
      <c r="L448" t="s">
        <v>670</v>
      </c>
    </row>
    <row r="449" spans="8:12" x14ac:dyDescent="0.25">
      <c r="H449">
        <v>60413400</v>
      </c>
      <c r="I449" t="s">
        <v>107</v>
      </c>
      <c r="J449" t="s">
        <v>106</v>
      </c>
      <c r="K449" t="s">
        <v>257</v>
      </c>
      <c r="L449" t="s">
        <v>567</v>
      </c>
    </row>
    <row r="450" spans="8:12" x14ac:dyDescent="0.25">
      <c r="H450">
        <v>60414500</v>
      </c>
      <c r="I450" t="s">
        <v>107</v>
      </c>
      <c r="J450" t="s">
        <v>106</v>
      </c>
      <c r="K450" t="s">
        <v>254</v>
      </c>
      <c r="L450" t="s">
        <v>671</v>
      </c>
    </row>
    <row r="451" spans="8:12" x14ac:dyDescent="0.25">
      <c r="H451">
        <v>60419500</v>
      </c>
      <c r="I451" t="s">
        <v>107</v>
      </c>
      <c r="J451" t="s">
        <v>106</v>
      </c>
      <c r="K451" t="s">
        <v>254</v>
      </c>
      <c r="L451" t="s">
        <v>672</v>
      </c>
    </row>
    <row r="452" spans="8:12" x14ac:dyDescent="0.25">
      <c r="H452">
        <v>60421100</v>
      </c>
      <c r="I452" t="s">
        <v>107</v>
      </c>
      <c r="J452" t="s">
        <v>106</v>
      </c>
      <c r="K452" t="s">
        <v>257</v>
      </c>
      <c r="L452" t="s">
        <v>673</v>
      </c>
    </row>
    <row r="453" spans="8:12" x14ac:dyDescent="0.25">
      <c r="H453">
        <v>60426000</v>
      </c>
      <c r="I453" t="s">
        <v>107</v>
      </c>
      <c r="J453" t="s">
        <v>106</v>
      </c>
      <c r="K453" t="s">
        <v>257</v>
      </c>
      <c r="L453" t="s">
        <v>674</v>
      </c>
    </row>
    <row r="454" spans="8:12" x14ac:dyDescent="0.25">
      <c r="H454">
        <v>60429400</v>
      </c>
      <c r="I454" t="s">
        <v>107</v>
      </c>
      <c r="J454" t="s">
        <v>105</v>
      </c>
      <c r="K454" t="s">
        <v>254</v>
      </c>
      <c r="L454" t="s">
        <v>675</v>
      </c>
    </row>
    <row r="455" spans="8:12" x14ac:dyDescent="0.25">
      <c r="H455">
        <v>60430600</v>
      </c>
      <c r="I455" t="s">
        <v>107</v>
      </c>
      <c r="J455" t="s">
        <v>106</v>
      </c>
      <c r="K455" t="s">
        <v>257</v>
      </c>
      <c r="L455" t="s">
        <v>676</v>
      </c>
    </row>
    <row r="456" spans="8:12" x14ac:dyDescent="0.25">
      <c r="H456">
        <v>60433000</v>
      </c>
      <c r="I456" t="s">
        <v>107</v>
      </c>
      <c r="J456" t="s">
        <v>106</v>
      </c>
      <c r="K456" t="s">
        <v>257</v>
      </c>
      <c r="L456" t="s">
        <v>677</v>
      </c>
    </row>
    <row r="457" spans="8:12" x14ac:dyDescent="0.25">
      <c r="H457">
        <v>60433400</v>
      </c>
      <c r="I457" t="s">
        <v>107</v>
      </c>
      <c r="J457" t="s">
        <v>106</v>
      </c>
      <c r="K457" t="s">
        <v>254</v>
      </c>
      <c r="L457" t="s">
        <v>654</v>
      </c>
    </row>
    <row r="458" spans="8:12" x14ac:dyDescent="0.25">
      <c r="H458">
        <v>60441300</v>
      </c>
      <c r="I458" t="s">
        <v>107</v>
      </c>
      <c r="J458" t="s">
        <v>106</v>
      </c>
      <c r="K458" t="s">
        <v>254</v>
      </c>
      <c r="L458" t="s">
        <v>678</v>
      </c>
    </row>
    <row r="459" spans="8:12" x14ac:dyDescent="0.25">
      <c r="H459">
        <v>60442300</v>
      </c>
      <c r="I459" t="s">
        <v>107</v>
      </c>
      <c r="J459" t="s">
        <v>106</v>
      </c>
      <c r="K459" t="s">
        <v>254</v>
      </c>
      <c r="L459" t="s">
        <v>679</v>
      </c>
    </row>
    <row r="460" spans="8:12" x14ac:dyDescent="0.25">
      <c r="H460">
        <v>60452400</v>
      </c>
      <c r="I460" t="s">
        <v>107</v>
      </c>
      <c r="J460" t="s">
        <v>106</v>
      </c>
      <c r="K460" t="s">
        <v>254</v>
      </c>
      <c r="L460" t="s">
        <v>680</v>
      </c>
    </row>
    <row r="461" spans="8:12" x14ac:dyDescent="0.25">
      <c r="H461">
        <v>60452500</v>
      </c>
      <c r="I461" t="s">
        <v>107</v>
      </c>
      <c r="J461" t="s">
        <v>106</v>
      </c>
      <c r="K461" t="s">
        <v>257</v>
      </c>
      <c r="L461" t="s">
        <v>681</v>
      </c>
    </row>
    <row r="462" spans="8:12" x14ac:dyDescent="0.25">
      <c r="H462">
        <v>60457800</v>
      </c>
      <c r="I462" t="s">
        <v>107</v>
      </c>
      <c r="J462" t="s">
        <v>106</v>
      </c>
      <c r="K462" t="s">
        <v>254</v>
      </c>
      <c r="L462" t="s">
        <v>682</v>
      </c>
    </row>
    <row r="463" spans="8:12" x14ac:dyDescent="0.25">
      <c r="H463">
        <v>60464200</v>
      </c>
      <c r="I463" t="s">
        <v>107</v>
      </c>
      <c r="J463" t="s">
        <v>106</v>
      </c>
      <c r="K463" t="s">
        <v>254</v>
      </c>
      <c r="L463" t="s">
        <v>613</v>
      </c>
    </row>
    <row r="464" spans="8:12" x14ac:dyDescent="0.25">
      <c r="H464">
        <v>60473700</v>
      </c>
      <c r="I464" t="s">
        <v>107</v>
      </c>
      <c r="J464" t="s">
        <v>106</v>
      </c>
      <c r="K464" t="s">
        <v>257</v>
      </c>
      <c r="L464" t="s">
        <v>683</v>
      </c>
    </row>
    <row r="465" spans="8:12" x14ac:dyDescent="0.25">
      <c r="H465">
        <v>60480600</v>
      </c>
      <c r="I465" t="s">
        <v>107</v>
      </c>
      <c r="J465" t="s">
        <v>106</v>
      </c>
      <c r="K465" t="s">
        <v>257</v>
      </c>
      <c r="L465" t="s">
        <v>587</v>
      </c>
    </row>
    <row r="466" spans="8:12" x14ac:dyDescent="0.25">
      <c r="H466">
        <v>60480601</v>
      </c>
      <c r="I466" t="s">
        <v>107</v>
      </c>
      <c r="J466" t="s">
        <v>106</v>
      </c>
      <c r="K466" t="s">
        <v>257</v>
      </c>
      <c r="L466" t="s">
        <v>684</v>
      </c>
    </row>
    <row r="467" spans="8:12" x14ac:dyDescent="0.25">
      <c r="H467">
        <v>60481200</v>
      </c>
      <c r="I467" t="s">
        <v>107</v>
      </c>
      <c r="J467" t="s">
        <v>106</v>
      </c>
      <c r="K467" t="s">
        <v>257</v>
      </c>
      <c r="L467" t="s">
        <v>685</v>
      </c>
    </row>
    <row r="468" spans="8:12" x14ac:dyDescent="0.25">
      <c r="H468">
        <v>60486200</v>
      </c>
      <c r="I468" t="s">
        <v>107</v>
      </c>
      <c r="J468" t="s">
        <v>106</v>
      </c>
      <c r="K468" t="s">
        <v>257</v>
      </c>
      <c r="L468" t="s">
        <v>686</v>
      </c>
    </row>
    <row r="469" spans="8:12" x14ac:dyDescent="0.25">
      <c r="H469">
        <v>60490900</v>
      </c>
      <c r="I469" t="s">
        <v>107</v>
      </c>
      <c r="J469" t="s">
        <v>105</v>
      </c>
      <c r="K469" t="s">
        <v>257</v>
      </c>
      <c r="L469" t="s">
        <v>687</v>
      </c>
    </row>
    <row r="470" spans="8:12" x14ac:dyDescent="0.25">
      <c r="H470">
        <v>60497000</v>
      </c>
      <c r="I470" t="s">
        <v>107</v>
      </c>
      <c r="J470" t="s">
        <v>106</v>
      </c>
      <c r="K470" t="s">
        <v>254</v>
      </c>
      <c r="L470" t="s">
        <v>688</v>
      </c>
    </row>
    <row r="471" spans="8:12" x14ac:dyDescent="0.25">
      <c r="H471">
        <v>60500300</v>
      </c>
      <c r="I471" t="s">
        <v>107</v>
      </c>
      <c r="J471" t="s">
        <v>105</v>
      </c>
      <c r="K471" t="s">
        <v>257</v>
      </c>
      <c r="L471" t="s">
        <v>689</v>
      </c>
    </row>
    <row r="472" spans="8:12" x14ac:dyDescent="0.25">
      <c r="H472">
        <v>60504900</v>
      </c>
      <c r="I472" t="s">
        <v>107</v>
      </c>
      <c r="J472" t="s">
        <v>106</v>
      </c>
      <c r="K472" t="s">
        <v>254</v>
      </c>
      <c r="L472" t="s">
        <v>613</v>
      </c>
    </row>
    <row r="473" spans="8:12" x14ac:dyDescent="0.25">
      <c r="H473">
        <v>60506200</v>
      </c>
      <c r="I473" t="s">
        <v>107</v>
      </c>
      <c r="J473" t="s">
        <v>106</v>
      </c>
      <c r="K473" t="s">
        <v>257</v>
      </c>
      <c r="L473" t="s">
        <v>690</v>
      </c>
    </row>
    <row r="474" spans="8:12" x14ac:dyDescent="0.25">
      <c r="H474">
        <v>60509100</v>
      </c>
      <c r="I474" t="s">
        <v>107</v>
      </c>
      <c r="J474" t="s">
        <v>106</v>
      </c>
      <c r="K474" t="s">
        <v>254</v>
      </c>
      <c r="L474" t="s">
        <v>691</v>
      </c>
    </row>
    <row r="475" spans="8:12" x14ac:dyDescent="0.25">
      <c r="H475">
        <v>60509400</v>
      </c>
      <c r="I475" t="s">
        <v>107</v>
      </c>
      <c r="J475" t="s">
        <v>106</v>
      </c>
      <c r="K475" t="s">
        <v>254</v>
      </c>
      <c r="L475" t="s">
        <v>692</v>
      </c>
    </row>
    <row r="476" spans="8:12" x14ac:dyDescent="0.25">
      <c r="H476">
        <v>60513600</v>
      </c>
      <c r="I476" t="s">
        <v>107</v>
      </c>
      <c r="J476" t="s">
        <v>106</v>
      </c>
      <c r="K476" t="s">
        <v>257</v>
      </c>
      <c r="L476" t="s">
        <v>693</v>
      </c>
    </row>
    <row r="477" spans="8:12" x14ac:dyDescent="0.25">
      <c r="H477">
        <v>60521800</v>
      </c>
      <c r="I477" t="s">
        <v>107</v>
      </c>
      <c r="J477" t="s">
        <v>106</v>
      </c>
      <c r="K477" t="s">
        <v>257</v>
      </c>
      <c r="L477" t="s">
        <v>694</v>
      </c>
    </row>
    <row r="478" spans="8:12" x14ac:dyDescent="0.25">
      <c r="H478">
        <v>60522300</v>
      </c>
      <c r="I478" t="s">
        <v>107</v>
      </c>
      <c r="J478" t="s">
        <v>105</v>
      </c>
      <c r="K478" t="s">
        <v>257</v>
      </c>
      <c r="L478" t="s">
        <v>695</v>
      </c>
    </row>
    <row r="479" spans="8:12" x14ac:dyDescent="0.25">
      <c r="H479">
        <v>60529200</v>
      </c>
      <c r="I479" t="s">
        <v>107</v>
      </c>
      <c r="J479" t="s">
        <v>106</v>
      </c>
      <c r="K479" t="s">
        <v>257</v>
      </c>
      <c r="L479" t="s">
        <v>696</v>
      </c>
    </row>
    <row r="480" spans="8:12" x14ac:dyDescent="0.25">
      <c r="H480">
        <v>60530000</v>
      </c>
      <c r="I480" t="s">
        <v>107</v>
      </c>
      <c r="J480" t="s">
        <v>105</v>
      </c>
      <c r="K480" t="s">
        <v>257</v>
      </c>
      <c r="L480" t="s">
        <v>697</v>
      </c>
    </row>
    <row r="481" spans="8:12" x14ac:dyDescent="0.25">
      <c r="H481">
        <v>60531900</v>
      </c>
      <c r="I481" t="s">
        <v>107</v>
      </c>
      <c r="J481" t="s">
        <v>106</v>
      </c>
      <c r="K481" t="s">
        <v>254</v>
      </c>
      <c r="L481" t="s">
        <v>698</v>
      </c>
    </row>
    <row r="482" spans="8:12" x14ac:dyDescent="0.25">
      <c r="H482">
        <v>60533400</v>
      </c>
      <c r="I482" t="s">
        <v>107</v>
      </c>
      <c r="J482" t="s">
        <v>105</v>
      </c>
      <c r="K482" t="s">
        <v>257</v>
      </c>
      <c r="L482" t="s">
        <v>699</v>
      </c>
    </row>
    <row r="483" spans="8:12" x14ac:dyDescent="0.25">
      <c r="H483">
        <v>60533800</v>
      </c>
      <c r="I483" t="s">
        <v>107</v>
      </c>
      <c r="J483" t="s">
        <v>105</v>
      </c>
      <c r="K483" t="s">
        <v>254</v>
      </c>
      <c r="L483" t="s">
        <v>700</v>
      </c>
    </row>
    <row r="484" spans="8:12" x14ac:dyDescent="0.25">
      <c r="H484">
        <v>60534300</v>
      </c>
      <c r="I484" t="s">
        <v>107</v>
      </c>
      <c r="J484" t="s">
        <v>106</v>
      </c>
      <c r="K484" t="s">
        <v>257</v>
      </c>
      <c r="L484" t="s">
        <v>701</v>
      </c>
    </row>
    <row r="485" spans="8:12" x14ac:dyDescent="0.25">
      <c r="H485">
        <v>60540400</v>
      </c>
      <c r="I485" t="s">
        <v>107</v>
      </c>
      <c r="J485" t="s">
        <v>106</v>
      </c>
      <c r="K485" t="s">
        <v>254</v>
      </c>
      <c r="L485" t="s">
        <v>613</v>
      </c>
    </row>
    <row r="486" spans="8:12" x14ac:dyDescent="0.25">
      <c r="H486">
        <v>60547600</v>
      </c>
      <c r="I486" t="s">
        <v>107</v>
      </c>
      <c r="J486" t="s">
        <v>106</v>
      </c>
      <c r="K486" t="s">
        <v>254</v>
      </c>
      <c r="L486" t="s">
        <v>702</v>
      </c>
    </row>
    <row r="487" spans="8:12" x14ac:dyDescent="0.25">
      <c r="H487">
        <v>60547700</v>
      </c>
      <c r="I487" t="s">
        <v>107</v>
      </c>
      <c r="J487" t="s">
        <v>106</v>
      </c>
      <c r="K487" t="s">
        <v>257</v>
      </c>
      <c r="L487" t="s">
        <v>703</v>
      </c>
    </row>
    <row r="488" spans="8:12" x14ac:dyDescent="0.25">
      <c r="H488">
        <v>60547701</v>
      </c>
      <c r="I488" t="s">
        <v>107</v>
      </c>
      <c r="J488" t="s">
        <v>106</v>
      </c>
      <c r="K488" t="s">
        <v>257</v>
      </c>
      <c r="L488" t="s">
        <v>704</v>
      </c>
    </row>
    <row r="489" spans="8:12" x14ac:dyDescent="0.25">
      <c r="H489">
        <v>60551700</v>
      </c>
      <c r="I489" t="s">
        <v>107</v>
      </c>
      <c r="J489" t="s">
        <v>106</v>
      </c>
      <c r="K489" t="s">
        <v>257</v>
      </c>
      <c r="L489" t="s">
        <v>705</v>
      </c>
    </row>
    <row r="490" spans="8:12" x14ac:dyDescent="0.25">
      <c r="H490">
        <v>60553800</v>
      </c>
      <c r="I490" t="s">
        <v>107</v>
      </c>
      <c r="J490" t="s">
        <v>105</v>
      </c>
      <c r="K490" t="s">
        <v>254</v>
      </c>
      <c r="L490" t="s">
        <v>706</v>
      </c>
    </row>
    <row r="491" spans="8:12" x14ac:dyDescent="0.25">
      <c r="H491">
        <v>60555400</v>
      </c>
      <c r="I491" t="s">
        <v>107</v>
      </c>
      <c r="J491" t="s">
        <v>105</v>
      </c>
      <c r="K491" t="s">
        <v>257</v>
      </c>
      <c r="L491" t="s">
        <v>707</v>
      </c>
    </row>
    <row r="492" spans="8:12" x14ac:dyDescent="0.25">
      <c r="H492">
        <v>60557600</v>
      </c>
      <c r="I492" t="s">
        <v>107</v>
      </c>
      <c r="J492" t="s">
        <v>106</v>
      </c>
      <c r="K492" t="s">
        <v>257</v>
      </c>
      <c r="L492" t="s">
        <v>708</v>
      </c>
    </row>
    <row r="493" spans="8:12" x14ac:dyDescent="0.25">
      <c r="H493">
        <v>60557700</v>
      </c>
      <c r="I493" t="s">
        <v>107</v>
      </c>
      <c r="J493" t="s">
        <v>106</v>
      </c>
      <c r="K493" t="s">
        <v>257</v>
      </c>
      <c r="L493" t="s">
        <v>709</v>
      </c>
    </row>
    <row r="494" spans="8:12" x14ac:dyDescent="0.25">
      <c r="H494">
        <v>60558100</v>
      </c>
      <c r="I494" t="s">
        <v>107</v>
      </c>
      <c r="J494" t="s">
        <v>106</v>
      </c>
      <c r="K494" t="s">
        <v>257</v>
      </c>
      <c r="L494" t="s">
        <v>710</v>
      </c>
    </row>
    <row r="495" spans="8:12" x14ac:dyDescent="0.25">
      <c r="H495">
        <v>60559100</v>
      </c>
      <c r="I495" t="s">
        <v>107</v>
      </c>
      <c r="J495" t="s">
        <v>106</v>
      </c>
      <c r="K495" t="s">
        <v>254</v>
      </c>
      <c r="L495" t="s">
        <v>711</v>
      </c>
    </row>
    <row r="496" spans="8:12" x14ac:dyDescent="0.25">
      <c r="H496">
        <v>60559800</v>
      </c>
      <c r="I496" t="s">
        <v>107</v>
      </c>
      <c r="J496" t="s">
        <v>105</v>
      </c>
      <c r="K496" t="s">
        <v>257</v>
      </c>
      <c r="L496" t="s">
        <v>712</v>
      </c>
    </row>
    <row r="497" spans="8:12" x14ac:dyDescent="0.25">
      <c r="H497">
        <v>60560000</v>
      </c>
      <c r="I497" t="s">
        <v>107</v>
      </c>
      <c r="J497" t="s">
        <v>106</v>
      </c>
      <c r="K497" t="s">
        <v>257</v>
      </c>
      <c r="L497" t="s">
        <v>587</v>
      </c>
    </row>
    <row r="498" spans="8:12" x14ac:dyDescent="0.25">
      <c r="H498">
        <v>60560800</v>
      </c>
      <c r="I498" t="s">
        <v>107</v>
      </c>
      <c r="J498" t="s">
        <v>106</v>
      </c>
      <c r="K498" t="s">
        <v>257</v>
      </c>
      <c r="L498" t="s">
        <v>713</v>
      </c>
    </row>
    <row r="499" spans="8:12" x14ac:dyDescent="0.25">
      <c r="H499">
        <v>60560900</v>
      </c>
      <c r="I499" t="s">
        <v>107</v>
      </c>
      <c r="J499" t="s">
        <v>106</v>
      </c>
      <c r="K499" t="s">
        <v>254</v>
      </c>
      <c r="L499" t="s">
        <v>714</v>
      </c>
    </row>
    <row r="500" spans="8:12" x14ac:dyDescent="0.25">
      <c r="H500">
        <v>60561800</v>
      </c>
      <c r="I500" t="s">
        <v>107</v>
      </c>
      <c r="J500" t="s">
        <v>106</v>
      </c>
      <c r="K500" t="s">
        <v>257</v>
      </c>
      <c r="L500" t="s">
        <v>715</v>
      </c>
    </row>
    <row r="501" spans="8:12" x14ac:dyDescent="0.25">
      <c r="H501">
        <v>60563100</v>
      </c>
      <c r="I501" t="s">
        <v>107</v>
      </c>
      <c r="J501" t="s">
        <v>106</v>
      </c>
      <c r="K501" t="s">
        <v>257</v>
      </c>
      <c r="L501" t="s">
        <v>716</v>
      </c>
    </row>
    <row r="502" spans="8:12" x14ac:dyDescent="0.25">
      <c r="H502">
        <v>60563101</v>
      </c>
      <c r="I502" t="s">
        <v>107</v>
      </c>
      <c r="J502" t="s">
        <v>106</v>
      </c>
      <c r="K502" t="s">
        <v>257</v>
      </c>
      <c r="L502" t="s">
        <v>717</v>
      </c>
    </row>
    <row r="503" spans="8:12" x14ac:dyDescent="0.25">
      <c r="H503">
        <v>60564000</v>
      </c>
      <c r="I503" t="s">
        <v>107</v>
      </c>
      <c r="J503" t="s">
        <v>106</v>
      </c>
      <c r="K503" t="s">
        <v>257</v>
      </c>
      <c r="L503" t="s">
        <v>718</v>
      </c>
    </row>
    <row r="504" spans="8:12" x14ac:dyDescent="0.25">
      <c r="H504">
        <v>60565000</v>
      </c>
      <c r="I504" t="s">
        <v>107</v>
      </c>
      <c r="J504" t="s">
        <v>105</v>
      </c>
      <c r="K504" t="s">
        <v>257</v>
      </c>
      <c r="L504" t="s">
        <v>719</v>
      </c>
    </row>
    <row r="505" spans="8:12" x14ac:dyDescent="0.25">
      <c r="H505">
        <v>60565100</v>
      </c>
      <c r="I505" t="s">
        <v>107</v>
      </c>
      <c r="J505" t="s">
        <v>105</v>
      </c>
      <c r="K505" t="s">
        <v>257</v>
      </c>
      <c r="L505" t="s">
        <v>720</v>
      </c>
    </row>
    <row r="506" spans="8:12" x14ac:dyDescent="0.25">
      <c r="H506">
        <v>60569400</v>
      </c>
      <c r="I506" t="s">
        <v>107</v>
      </c>
      <c r="J506" t="s">
        <v>106</v>
      </c>
      <c r="K506" t="s">
        <v>257</v>
      </c>
      <c r="L506" t="s">
        <v>587</v>
      </c>
    </row>
    <row r="507" spans="8:12" x14ac:dyDescent="0.25">
      <c r="H507">
        <v>60569600</v>
      </c>
      <c r="I507" t="s">
        <v>107</v>
      </c>
      <c r="J507" t="s">
        <v>106</v>
      </c>
      <c r="K507" t="s">
        <v>254</v>
      </c>
      <c r="L507" t="s">
        <v>721</v>
      </c>
    </row>
    <row r="508" spans="8:12" x14ac:dyDescent="0.25">
      <c r="H508">
        <v>60570600</v>
      </c>
      <c r="I508" t="s">
        <v>107</v>
      </c>
      <c r="J508" t="s">
        <v>106</v>
      </c>
      <c r="K508" t="s">
        <v>254</v>
      </c>
      <c r="L508" t="s">
        <v>722</v>
      </c>
    </row>
    <row r="509" spans="8:12" x14ac:dyDescent="0.25">
      <c r="H509">
        <v>60570700</v>
      </c>
      <c r="I509" t="s">
        <v>107</v>
      </c>
      <c r="J509" t="s">
        <v>106</v>
      </c>
      <c r="K509" t="s">
        <v>257</v>
      </c>
      <c r="L509" t="s">
        <v>723</v>
      </c>
    </row>
    <row r="510" spans="8:12" x14ac:dyDescent="0.25">
      <c r="H510">
        <v>60570701</v>
      </c>
      <c r="I510" t="s">
        <v>107</v>
      </c>
      <c r="J510" t="s">
        <v>106</v>
      </c>
      <c r="K510" t="s">
        <v>257</v>
      </c>
      <c r="L510" t="s">
        <v>724</v>
      </c>
    </row>
    <row r="511" spans="8:12" x14ac:dyDescent="0.25">
      <c r="H511">
        <v>60572200</v>
      </c>
      <c r="I511" t="s">
        <v>107</v>
      </c>
      <c r="J511" t="s">
        <v>105</v>
      </c>
      <c r="K511" t="s">
        <v>257</v>
      </c>
      <c r="L511" t="s">
        <v>725</v>
      </c>
    </row>
    <row r="512" spans="8:12" x14ac:dyDescent="0.25">
      <c r="H512">
        <v>60573100</v>
      </c>
      <c r="I512" t="s">
        <v>107</v>
      </c>
      <c r="J512" t="s">
        <v>106</v>
      </c>
      <c r="K512" t="s">
        <v>257</v>
      </c>
      <c r="L512" t="s">
        <v>726</v>
      </c>
    </row>
    <row r="513" spans="8:12" x14ac:dyDescent="0.25">
      <c r="H513">
        <v>60573800</v>
      </c>
      <c r="I513" t="s">
        <v>107</v>
      </c>
      <c r="J513" t="s">
        <v>106</v>
      </c>
      <c r="K513" t="s">
        <v>254</v>
      </c>
      <c r="L513" t="s">
        <v>727</v>
      </c>
    </row>
    <row r="514" spans="8:12" x14ac:dyDescent="0.25">
      <c r="H514">
        <v>60574100</v>
      </c>
      <c r="I514" t="s">
        <v>107</v>
      </c>
      <c r="J514" t="s">
        <v>106</v>
      </c>
      <c r="K514" t="s">
        <v>257</v>
      </c>
      <c r="L514" t="s">
        <v>728</v>
      </c>
    </row>
    <row r="515" spans="8:12" x14ac:dyDescent="0.25">
      <c r="H515">
        <v>60574300</v>
      </c>
      <c r="I515" t="s">
        <v>107</v>
      </c>
      <c r="J515" t="s">
        <v>106</v>
      </c>
      <c r="K515" t="s">
        <v>254</v>
      </c>
      <c r="L515" t="s">
        <v>580</v>
      </c>
    </row>
    <row r="516" spans="8:12" x14ac:dyDescent="0.25">
      <c r="H516">
        <v>60574400</v>
      </c>
      <c r="I516" t="s">
        <v>107</v>
      </c>
      <c r="J516" t="s">
        <v>106</v>
      </c>
      <c r="K516" t="s">
        <v>254</v>
      </c>
      <c r="L516" t="s">
        <v>729</v>
      </c>
    </row>
    <row r="517" spans="8:12" x14ac:dyDescent="0.25">
      <c r="H517">
        <v>60575300</v>
      </c>
      <c r="I517" t="s">
        <v>107</v>
      </c>
      <c r="J517" t="s">
        <v>106</v>
      </c>
      <c r="K517" t="s">
        <v>257</v>
      </c>
      <c r="L517" t="s">
        <v>730</v>
      </c>
    </row>
    <row r="518" spans="8:12" x14ac:dyDescent="0.25">
      <c r="H518">
        <v>60577000</v>
      </c>
      <c r="I518" t="s">
        <v>107</v>
      </c>
      <c r="J518" t="s">
        <v>106</v>
      </c>
      <c r="K518" t="s">
        <v>257</v>
      </c>
      <c r="L518" t="s">
        <v>731</v>
      </c>
    </row>
    <row r="519" spans="8:12" x14ac:dyDescent="0.25">
      <c r="H519">
        <v>60579700</v>
      </c>
      <c r="I519" t="s">
        <v>107</v>
      </c>
      <c r="J519" t="s">
        <v>106</v>
      </c>
      <c r="K519" t="s">
        <v>257</v>
      </c>
      <c r="L519" t="s">
        <v>732</v>
      </c>
    </row>
    <row r="520" spans="8:12" x14ac:dyDescent="0.25">
      <c r="H520">
        <v>60582200</v>
      </c>
      <c r="I520" t="s">
        <v>107</v>
      </c>
      <c r="J520" t="s">
        <v>106</v>
      </c>
      <c r="K520" t="s">
        <v>257</v>
      </c>
      <c r="L520" t="s">
        <v>733</v>
      </c>
    </row>
    <row r="521" spans="8:12" x14ac:dyDescent="0.25">
      <c r="H521">
        <v>60583300</v>
      </c>
      <c r="I521" t="s">
        <v>107</v>
      </c>
      <c r="J521" t="s">
        <v>106</v>
      </c>
      <c r="K521" t="s">
        <v>254</v>
      </c>
      <c r="L521" t="s">
        <v>734</v>
      </c>
    </row>
    <row r="522" spans="8:12" x14ac:dyDescent="0.25">
      <c r="H522">
        <v>60587200</v>
      </c>
      <c r="I522" t="s">
        <v>107</v>
      </c>
      <c r="J522" t="s">
        <v>106</v>
      </c>
      <c r="K522" t="s">
        <v>254</v>
      </c>
      <c r="L522" t="s">
        <v>735</v>
      </c>
    </row>
    <row r="523" spans="8:12" x14ac:dyDescent="0.25">
      <c r="H523">
        <v>60590600</v>
      </c>
      <c r="I523" t="s">
        <v>107</v>
      </c>
      <c r="J523" t="s">
        <v>106</v>
      </c>
      <c r="K523" t="s">
        <v>254</v>
      </c>
      <c r="L523" t="s">
        <v>736</v>
      </c>
    </row>
    <row r="524" spans="8:12" x14ac:dyDescent="0.25">
      <c r="H524">
        <v>60591300</v>
      </c>
      <c r="I524" t="s">
        <v>107</v>
      </c>
      <c r="J524" t="s">
        <v>106</v>
      </c>
      <c r="K524" t="s">
        <v>254</v>
      </c>
      <c r="L524" t="s">
        <v>737</v>
      </c>
    </row>
    <row r="525" spans="8:12" x14ac:dyDescent="0.25">
      <c r="H525">
        <v>60591400</v>
      </c>
      <c r="I525" t="s">
        <v>107</v>
      </c>
      <c r="J525" t="s">
        <v>106</v>
      </c>
      <c r="K525" t="s">
        <v>254</v>
      </c>
      <c r="L525" t="s">
        <v>738</v>
      </c>
    </row>
    <row r="526" spans="8:12" x14ac:dyDescent="0.25">
      <c r="H526">
        <v>60593300</v>
      </c>
      <c r="I526" t="s">
        <v>107</v>
      </c>
      <c r="J526" t="s">
        <v>106</v>
      </c>
      <c r="K526" t="s">
        <v>257</v>
      </c>
      <c r="L526" t="s">
        <v>739</v>
      </c>
    </row>
    <row r="527" spans="8:12" x14ac:dyDescent="0.25">
      <c r="H527">
        <v>60593400</v>
      </c>
      <c r="I527" t="s">
        <v>107</v>
      </c>
      <c r="J527" t="s">
        <v>106</v>
      </c>
      <c r="K527" t="s">
        <v>257</v>
      </c>
      <c r="L527" t="s">
        <v>740</v>
      </c>
    </row>
    <row r="528" spans="8:12" x14ac:dyDescent="0.25">
      <c r="H528">
        <v>60593500</v>
      </c>
      <c r="I528" t="s">
        <v>107</v>
      </c>
      <c r="J528" t="s">
        <v>106</v>
      </c>
      <c r="K528" t="s">
        <v>254</v>
      </c>
      <c r="L528" t="s">
        <v>741</v>
      </c>
    </row>
    <row r="529" spans="8:12" x14ac:dyDescent="0.25">
      <c r="H529">
        <v>60594100</v>
      </c>
      <c r="I529" t="s">
        <v>107</v>
      </c>
      <c r="J529" t="s">
        <v>106</v>
      </c>
      <c r="K529" t="s">
        <v>254</v>
      </c>
      <c r="L529" t="s">
        <v>742</v>
      </c>
    </row>
    <row r="530" spans="8:12" x14ac:dyDescent="0.25">
      <c r="H530">
        <v>60594700</v>
      </c>
      <c r="I530" t="s">
        <v>107</v>
      </c>
      <c r="J530" t="s">
        <v>106</v>
      </c>
      <c r="K530" t="s">
        <v>257</v>
      </c>
      <c r="L530" t="s">
        <v>743</v>
      </c>
    </row>
    <row r="531" spans="8:12" x14ac:dyDescent="0.25">
      <c r="H531">
        <v>60595200</v>
      </c>
      <c r="I531" t="s">
        <v>107</v>
      </c>
      <c r="J531" t="s">
        <v>106</v>
      </c>
      <c r="K531" t="s">
        <v>257</v>
      </c>
      <c r="L531" t="s">
        <v>744</v>
      </c>
    </row>
    <row r="532" spans="8:12" x14ac:dyDescent="0.25">
      <c r="H532">
        <v>60595300</v>
      </c>
      <c r="I532" t="s">
        <v>107</v>
      </c>
      <c r="J532" t="s">
        <v>106</v>
      </c>
      <c r="K532" t="s">
        <v>254</v>
      </c>
      <c r="L532" t="s">
        <v>745</v>
      </c>
    </row>
    <row r="533" spans="8:12" x14ac:dyDescent="0.25">
      <c r="H533">
        <v>60595600</v>
      </c>
      <c r="I533" t="s">
        <v>107</v>
      </c>
      <c r="J533" t="s">
        <v>106</v>
      </c>
      <c r="K533" t="s">
        <v>254</v>
      </c>
      <c r="L533" t="s">
        <v>746</v>
      </c>
    </row>
    <row r="534" spans="8:12" x14ac:dyDescent="0.25">
      <c r="H534">
        <v>60595900</v>
      </c>
      <c r="I534" t="s">
        <v>107</v>
      </c>
      <c r="J534" t="s">
        <v>106</v>
      </c>
      <c r="K534" t="s">
        <v>257</v>
      </c>
      <c r="L534" t="s">
        <v>747</v>
      </c>
    </row>
    <row r="535" spans="8:12" x14ac:dyDescent="0.25">
      <c r="H535">
        <v>60596500</v>
      </c>
      <c r="I535" t="s">
        <v>107</v>
      </c>
      <c r="J535" t="s">
        <v>106</v>
      </c>
      <c r="K535" t="s">
        <v>254</v>
      </c>
      <c r="L535" t="s">
        <v>748</v>
      </c>
    </row>
    <row r="536" spans="8:12" x14ac:dyDescent="0.25">
      <c r="H536">
        <v>60596501</v>
      </c>
      <c r="I536" t="s">
        <v>107</v>
      </c>
      <c r="J536" t="s">
        <v>106</v>
      </c>
      <c r="K536" t="s">
        <v>254</v>
      </c>
      <c r="L536" t="s">
        <v>749</v>
      </c>
    </row>
    <row r="537" spans="8:12" x14ac:dyDescent="0.25">
      <c r="H537">
        <v>60597100</v>
      </c>
      <c r="I537" t="s">
        <v>107</v>
      </c>
      <c r="J537" t="s">
        <v>106</v>
      </c>
      <c r="K537" t="s">
        <v>257</v>
      </c>
      <c r="L537" t="s">
        <v>750</v>
      </c>
    </row>
    <row r="538" spans="8:12" x14ac:dyDescent="0.25">
      <c r="H538">
        <v>60597101</v>
      </c>
      <c r="I538" t="s">
        <v>107</v>
      </c>
      <c r="J538" t="s">
        <v>106</v>
      </c>
      <c r="K538" t="s">
        <v>257</v>
      </c>
      <c r="L538" t="s">
        <v>751</v>
      </c>
    </row>
    <row r="539" spans="8:12" x14ac:dyDescent="0.25">
      <c r="H539">
        <v>60597400</v>
      </c>
      <c r="I539" t="s">
        <v>107</v>
      </c>
      <c r="J539" t="s">
        <v>106</v>
      </c>
      <c r="K539" t="s">
        <v>254</v>
      </c>
      <c r="L539" t="s">
        <v>752</v>
      </c>
    </row>
    <row r="540" spans="8:12" x14ac:dyDescent="0.25">
      <c r="H540">
        <v>60598000</v>
      </c>
      <c r="I540" t="s">
        <v>107</v>
      </c>
      <c r="J540" t="s">
        <v>106</v>
      </c>
      <c r="K540" t="s">
        <v>257</v>
      </c>
      <c r="L540" t="s">
        <v>753</v>
      </c>
    </row>
    <row r="541" spans="8:12" x14ac:dyDescent="0.25">
      <c r="H541">
        <v>60598300</v>
      </c>
      <c r="I541" t="s">
        <v>107</v>
      </c>
      <c r="J541" t="s">
        <v>105</v>
      </c>
      <c r="K541" t="s">
        <v>257</v>
      </c>
      <c r="L541" t="s">
        <v>754</v>
      </c>
    </row>
    <row r="542" spans="8:12" x14ac:dyDescent="0.25">
      <c r="H542">
        <v>60599300</v>
      </c>
      <c r="I542" t="s">
        <v>107</v>
      </c>
      <c r="J542" t="s">
        <v>106</v>
      </c>
      <c r="K542" t="s">
        <v>254</v>
      </c>
      <c r="L542" t="s">
        <v>755</v>
      </c>
    </row>
    <row r="543" spans="8:12" x14ac:dyDescent="0.25">
      <c r="H543">
        <v>60604100</v>
      </c>
      <c r="I543" t="s">
        <v>107</v>
      </c>
      <c r="J543" t="s">
        <v>106</v>
      </c>
      <c r="K543" t="s">
        <v>254</v>
      </c>
      <c r="L543" t="s">
        <v>756</v>
      </c>
    </row>
    <row r="544" spans="8:12" x14ac:dyDescent="0.25">
      <c r="H544">
        <v>60604200</v>
      </c>
      <c r="I544" t="s">
        <v>107</v>
      </c>
      <c r="J544" t="s">
        <v>106</v>
      </c>
      <c r="K544" t="s">
        <v>254</v>
      </c>
      <c r="L544" t="s">
        <v>757</v>
      </c>
    </row>
    <row r="545" spans="8:12" x14ac:dyDescent="0.25">
      <c r="H545">
        <v>60604500</v>
      </c>
      <c r="I545" t="s">
        <v>107</v>
      </c>
      <c r="J545" t="s">
        <v>106</v>
      </c>
      <c r="K545" t="s">
        <v>254</v>
      </c>
      <c r="L545" t="s">
        <v>758</v>
      </c>
    </row>
    <row r="546" spans="8:12" x14ac:dyDescent="0.25">
      <c r="H546">
        <v>60605200</v>
      </c>
      <c r="I546" t="s">
        <v>107</v>
      </c>
      <c r="J546" t="s">
        <v>106</v>
      </c>
      <c r="K546" t="s">
        <v>254</v>
      </c>
      <c r="L546" t="s">
        <v>759</v>
      </c>
    </row>
    <row r="547" spans="8:12" x14ac:dyDescent="0.25">
      <c r="H547">
        <v>60609700</v>
      </c>
      <c r="I547" t="s">
        <v>107</v>
      </c>
      <c r="J547" t="s">
        <v>105</v>
      </c>
      <c r="K547" t="s">
        <v>257</v>
      </c>
      <c r="L547" t="s">
        <v>760</v>
      </c>
    </row>
    <row r="548" spans="8:12" x14ac:dyDescent="0.25">
      <c r="H548">
        <v>60610100</v>
      </c>
      <c r="I548" t="s">
        <v>107</v>
      </c>
      <c r="J548" t="s">
        <v>105</v>
      </c>
      <c r="K548" t="s">
        <v>257</v>
      </c>
      <c r="L548" t="s">
        <v>761</v>
      </c>
    </row>
    <row r="549" spans="8:12" x14ac:dyDescent="0.25">
      <c r="H549">
        <v>60610200</v>
      </c>
      <c r="I549" t="s">
        <v>107</v>
      </c>
      <c r="J549" t="s">
        <v>106</v>
      </c>
      <c r="K549" t="s">
        <v>257</v>
      </c>
      <c r="L549" t="s">
        <v>762</v>
      </c>
    </row>
    <row r="550" spans="8:12" x14ac:dyDescent="0.25">
      <c r="H550">
        <v>60610300</v>
      </c>
      <c r="I550" t="s">
        <v>107</v>
      </c>
      <c r="J550" t="s">
        <v>106</v>
      </c>
      <c r="K550" t="s">
        <v>254</v>
      </c>
      <c r="L550" t="s">
        <v>763</v>
      </c>
    </row>
    <row r="551" spans="8:12" x14ac:dyDescent="0.25">
      <c r="H551">
        <v>60610400</v>
      </c>
      <c r="I551" t="s">
        <v>107</v>
      </c>
      <c r="J551" t="s">
        <v>106</v>
      </c>
      <c r="K551" t="s">
        <v>257</v>
      </c>
      <c r="L551" t="s">
        <v>764</v>
      </c>
    </row>
    <row r="552" spans="8:12" x14ac:dyDescent="0.25">
      <c r="H552">
        <v>60610500</v>
      </c>
      <c r="I552" t="s">
        <v>107</v>
      </c>
      <c r="J552" t="s">
        <v>106</v>
      </c>
      <c r="K552" t="s">
        <v>257</v>
      </c>
      <c r="L552" t="s">
        <v>765</v>
      </c>
    </row>
    <row r="553" spans="8:12" x14ac:dyDescent="0.25">
      <c r="H553">
        <v>60611700</v>
      </c>
      <c r="I553" t="s">
        <v>107</v>
      </c>
      <c r="J553" t="s">
        <v>105</v>
      </c>
      <c r="K553" t="s">
        <v>257</v>
      </c>
      <c r="L553" t="s">
        <v>766</v>
      </c>
    </row>
    <row r="554" spans="8:12" x14ac:dyDescent="0.25">
      <c r="H554">
        <v>60612000</v>
      </c>
      <c r="I554" t="s">
        <v>107</v>
      </c>
      <c r="J554" t="s">
        <v>106</v>
      </c>
      <c r="K554" t="s">
        <v>257</v>
      </c>
      <c r="L554" t="s">
        <v>767</v>
      </c>
    </row>
    <row r="555" spans="8:12" x14ac:dyDescent="0.25">
      <c r="H555">
        <v>60612800</v>
      </c>
      <c r="I555" t="s">
        <v>107</v>
      </c>
      <c r="J555" t="s">
        <v>106</v>
      </c>
      <c r="K555" t="s">
        <v>254</v>
      </c>
      <c r="L555" t="s">
        <v>768</v>
      </c>
    </row>
    <row r="556" spans="8:12" x14ac:dyDescent="0.25">
      <c r="H556">
        <v>60613400</v>
      </c>
      <c r="I556" t="s">
        <v>107</v>
      </c>
      <c r="J556" t="s">
        <v>106</v>
      </c>
      <c r="K556" t="s">
        <v>254</v>
      </c>
      <c r="L556" t="s">
        <v>769</v>
      </c>
    </row>
    <row r="557" spans="8:12" x14ac:dyDescent="0.25">
      <c r="H557">
        <v>60613800</v>
      </c>
      <c r="I557" t="s">
        <v>107</v>
      </c>
      <c r="J557" t="s">
        <v>106</v>
      </c>
      <c r="K557" t="s">
        <v>254</v>
      </c>
      <c r="L557" t="s">
        <v>770</v>
      </c>
    </row>
    <row r="558" spans="8:12" x14ac:dyDescent="0.25">
      <c r="H558">
        <v>60617700</v>
      </c>
      <c r="I558" t="s">
        <v>107</v>
      </c>
      <c r="J558" t="s">
        <v>106</v>
      </c>
      <c r="K558" t="s">
        <v>257</v>
      </c>
      <c r="L558" t="s">
        <v>771</v>
      </c>
    </row>
    <row r="559" spans="8:12" x14ac:dyDescent="0.25">
      <c r="H559">
        <v>60617800</v>
      </c>
      <c r="I559" t="s">
        <v>107</v>
      </c>
      <c r="J559" t="s">
        <v>105</v>
      </c>
      <c r="K559" t="s">
        <v>257</v>
      </c>
      <c r="L559" t="s">
        <v>772</v>
      </c>
    </row>
    <row r="560" spans="8:12" x14ac:dyDescent="0.25">
      <c r="H560">
        <v>60619300</v>
      </c>
      <c r="I560" t="s">
        <v>107</v>
      </c>
      <c r="J560" t="s">
        <v>106</v>
      </c>
      <c r="K560" t="s">
        <v>257</v>
      </c>
      <c r="L560" t="s">
        <v>773</v>
      </c>
    </row>
    <row r="561" spans="8:12" x14ac:dyDescent="0.25">
      <c r="H561">
        <v>60619700</v>
      </c>
      <c r="I561" t="s">
        <v>107</v>
      </c>
      <c r="J561" t="s">
        <v>106</v>
      </c>
      <c r="K561" t="s">
        <v>257</v>
      </c>
      <c r="L561" t="s">
        <v>774</v>
      </c>
    </row>
    <row r="562" spans="8:12" x14ac:dyDescent="0.25">
      <c r="H562">
        <v>60621200</v>
      </c>
      <c r="I562" t="s">
        <v>107</v>
      </c>
      <c r="J562" t="s">
        <v>106</v>
      </c>
      <c r="K562" t="s">
        <v>254</v>
      </c>
      <c r="L562" t="s">
        <v>775</v>
      </c>
    </row>
    <row r="563" spans="8:12" x14ac:dyDescent="0.25">
      <c r="H563">
        <v>60622400</v>
      </c>
      <c r="I563" t="s">
        <v>107</v>
      </c>
      <c r="J563" t="s">
        <v>106</v>
      </c>
      <c r="K563" t="s">
        <v>257</v>
      </c>
      <c r="L563" t="s">
        <v>776</v>
      </c>
    </row>
    <row r="564" spans="8:12" x14ac:dyDescent="0.25">
      <c r="H564">
        <v>60623600</v>
      </c>
      <c r="I564" t="s">
        <v>107</v>
      </c>
      <c r="J564" t="s">
        <v>106</v>
      </c>
      <c r="K564" t="s">
        <v>257</v>
      </c>
      <c r="L564" t="s">
        <v>777</v>
      </c>
    </row>
    <row r="565" spans="8:12" x14ac:dyDescent="0.25">
      <c r="H565">
        <v>60624200</v>
      </c>
      <c r="I565" t="s">
        <v>107</v>
      </c>
      <c r="J565" t="s">
        <v>106</v>
      </c>
      <c r="K565" t="s">
        <v>257</v>
      </c>
      <c r="L565" t="s">
        <v>778</v>
      </c>
    </row>
    <row r="566" spans="8:12" x14ac:dyDescent="0.25">
      <c r="H566">
        <v>60624400</v>
      </c>
      <c r="I566" t="s">
        <v>107</v>
      </c>
      <c r="J566" t="s">
        <v>106</v>
      </c>
      <c r="K566" t="s">
        <v>257</v>
      </c>
      <c r="L566" t="s">
        <v>779</v>
      </c>
    </row>
    <row r="567" spans="8:12" x14ac:dyDescent="0.25">
      <c r="H567">
        <v>60626800</v>
      </c>
      <c r="I567" t="s">
        <v>107</v>
      </c>
      <c r="J567" t="s">
        <v>105</v>
      </c>
      <c r="K567" t="s">
        <v>257</v>
      </c>
      <c r="L567" t="s">
        <v>780</v>
      </c>
    </row>
    <row r="568" spans="8:12" x14ac:dyDescent="0.25">
      <c r="H568">
        <v>60628800</v>
      </c>
      <c r="I568" t="s">
        <v>107</v>
      </c>
      <c r="J568" t="s">
        <v>105</v>
      </c>
      <c r="K568" t="s">
        <v>257</v>
      </c>
      <c r="L568" t="s">
        <v>781</v>
      </c>
    </row>
    <row r="569" spans="8:12" x14ac:dyDescent="0.25">
      <c r="H569">
        <v>60634500</v>
      </c>
      <c r="I569" t="s">
        <v>107</v>
      </c>
      <c r="J569" t="s">
        <v>106</v>
      </c>
      <c r="K569" t="s">
        <v>254</v>
      </c>
      <c r="L569" t="s">
        <v>782</v>
      </c>
    </row>
    <row r="570" spans="8:12" x14ac:dyDescent="0.25">
      <c r="H570">
        <v>60637700</v>
      </c>
      <c r="I570" t="s">
        <v>107</v>
      </c>
      <c r="J570" t="s">
        <v>106</v>
      </c>
      <c r="K570" t="s">
        <v>257</v>
      </c>
      <c r="L570" t="s">
        <v>587</v>
      </c>
    </row>
    <row r="571" spans="8:12" x14ac:dyDescent="0.25">
      <c r="H571">
        <v>60638300</v>
      </c>
      <c r="I571" t="s">
        <v>107</v>
      </c>
      <c r="J571" t="s">
        <v>106</v>
      </c>
      <c r="K571" t="s">
        <v>257</v>
      </c>
      <c r="L571" t="s">
        <v>783</v>
      </c>
    </row>
    <row r="572" spans="8:12" x14ac:dyDescent="0.25">
      <c r="H572">
        <v>60638400</v>
      </c>
      <c r="I572" t="s">
        <v>107</v>
      </c>
      <c r="J572" t="s">
        <v>106</v>
      </c>
      <c r="K572" t="s">
        <v>254</v>
      </c>
      <c r="L572" t="s">
        <v>784</v>
      </c>
    </row>
    <row r="573" spans="8:12" x14ac:dyDescent="0.25">
      <c r="H573">
        <v>60638401</v>
      </c>
      <c r="I573" t="s">
        <v>107</v>
      </c>
      <c r="J573" t="s">
        <v>106</v>
      </c>
      <c r="K573" t="s">
        <v>254</v>
      </c>
      <c r="L573" t="s">
        <v>785</v>
      </c>
    </row>
    <row r="574" spans="8:12" x14ac:dyDescent="0.25">
      <c r="H574">
        <v>60638600</v>
      </c>
      <c r="I574" t="s">
        <v>107</v>
      </c>
      <c r="J574" t="s">
        <v>106</v>
      </c>
      <c r="K574" t="s">
        <v>257</v>
      </c>
      <c r="L574" t="s">
        <v>786</v>
      </c>
    </row>
    <row r="575" spans="8:12" x14ac:dyDescent="0.25">
      <c r="H575">
        <v>60643100</v>
      </c>
      <c r="I575" t="s">
        <v>107</v>
      </c>
      <c r="J575" t="s">
        <v>105</v>
      </c>
      <c r="K575" t="s">
        <v>257</v>
      </c>
      <c r="L575" t="s">
        <v>787</v>
      </c>
    </row>
    <row r="576" spans="8:12" x14ac:dyDescent="0.25">
      <c r="H576">
        <v>60643700</v>
      </c>
      <c r="I576" t="s">
        <v>107</v>
      </c>
      <c r="J576" t="s">
        <v>106</v>
      </c>
      <c r="K576" t="s">
        <v>254</v>
      </c>
      <c r="L576" t="s">
        <v>788</v>
      </c>
    </row>
    <row r="577" spans="8:12" x14ac:dyDescent="0.25">
      <c r="H577">
        <v>60644200</v>
      </c>
      <c r="I577" t="s">
        <v>107</v>
      </c>
      <c r="J577" t="s">
        <v>106</v>
      </c>
      <c r="K577" t="s">
        <v>257</v>
      </c>
      <c r="L577" t="s">
        <v>789</v>
      </c>
    </row>
    <row r="578" spans="8:12" x14ac:dyDescent="0.25">
      <c r="H578">
        <v>60644700</v>
      </c>
      <c r="I578" t="s">
        <v>107</v>
      </c>
      <c r="J578" t="s">
        <v>106</v>
      </c>
      <c r="K578" t="s">
        <v>257</v>
      </c>
      <c r="L578" t="s">
        <v>790</v>
      </c>
    </row>
    <row r="579" spans="8:12" x14ac:dyDescent="0.25">
      <c r="H579">
        <v>60646200</v>
      </c>
      <c r="I579" t="s">
        <v>107</v>
      </c>
      <c r="J579" t="s">
        <v>106</v>
      </c>
      <c r="K579" t="s">
        <v>257</v>
      </c>
      <c r="L579" t="s">
        <v>791</v>
      </c>
    </row>
    <row r="580" spans="8:12" x14ac:dyDescent="0.25">
      <c r="H580">
        <v>60649300</v>
      </c>
      <c r="I580" t="s">
        <v>107</v>
      </c>
      <c r="J580" t="s">
        <v>106</v>
      </c>
      <c r="K580" t="s">
        <v>257</v>
      </c>
      <c r="L580" t="s">
        <v>792</v>
      </c>
    </row>
    <row r="581" spans="8:12" x14ac:dyDescent="0.25">
      <c r="H581">
        <v>60650100</v>
      </c>
      <c r="I581" t="s">
        <v>107</v>
      </c>
      <c r="J581" t="s">
        <v>106</v>
      </c>
      <c r="K581" t="s">
        <v>257</v>
      </c>
      <c r="L581" t="s">
        <v>793</v>
      </c>
    </row>
    <row r="582" spans="8:12" x14ac:dyDescent="0.25">
      <c r="H582">
        <v>60652600</v>
      </c>
      <c r="I582" t="s">
        <v>107</v>
      </c>
      <c r="J582" t="s">
        <v>105</v>
      </c>
      <c r="K582" t="s">
        <v>257</v>
      </c>
      <c r="L582" t="s">
        <v>794</v>
      </c>
    </row>
    <row r="583" spans="8:12" x14ac:dyDescent="0.25">
      <c r="H583">
        <v>60654200</v>
      </c>
      <c r="I583" t="s">
        <v>107</v>
      </c>
      <c r="J583" t="s">
        <v>106</v>
      </c>
      <c r="K583" t="s">
        <v>254</v>
      </c>
      <c r="L583" t="s">
        <v>795</v>
      </c>
    </row>
    <row r="584" spans="8:12" x14ac:dyDescent="0.25">
      <c r="H584">
        <v>60659700</v>
      </c>
      <c r="I584" t="s">
        <v>107</v>
      </c>
      <c r="J584" t="s">
        <v>105</v>
      </c>
      <c r="K584" t="s">
        <v>257</v>
      </c>
      <c r="L584" t="s">
        <v>796</v>
      </c>
    </row>
    <row r="585" spans="8:12" x14ac:dyDescent="0.25">
      <c r="H585">
        <v>60660600</v>
      </c>
      <c r="I585" t="s">
        <v>107</v>
      </c>
      <c r="J585" t="s">
        <v>106</v>
      </c>
      <c r="K585" t="s">
        <v>257</v>
      </c>
      <c r="L585" t="s">
        <v>797</v>
      </c>
    </row>
    <row r="586" spans="8:12" x14ac:dyDescent="0.25">
      <c r="H586">
        <v>60660900</v>
      </c>
      <c r="I586" t="s">
        <v>107</v>
      </c>
      <c r="J586" t="s">
        <v>106</v>
      </c>
      <c r="K586" t="s">
        <v>254</v>
      </c>
      <c r="L586" t="s">
        <v>798</v>
      </c>
    </row>
    <row r="587" spans="8:12" x14ac:dyDescent="0.25">
      <c r="H587">
        <v>60661000</v>
      </c>
      <c r="I587" t="s">
        <v>107</v>
      </c>
      <c r="J587" t="s">
        <v>106</v>
      </c>
      <c r="K587" t="s">
        <v>254</v>
      </c>
      <c r="L587" t="s">
        <v>799</v>
      </c>
    </row>
    <row r="588" spans="8:12" x14ac:dyDescent="0.25">
      <c r="H588">
        <v>60662400</v>
      </c>
      <c r="I588" t="s">
        <v>107</v>
      </c>
      <c r="J588" t="s">
        <v>106</v>
      </c>
      <c r="K588" t="s">
        <v>254</v>
      </c>
      <c r="L588" t="s">
        <v>800</v>
      </c>
    </row>
    <row r="589" spans="8:12" x14ac:dyDescent="0.25">
      <c r="H589">
        <v>60665200</v>
      </c>
      <c r="I589" t="s">
        <v>107</v>
      </c>
      <c r="J589" t="s">
        <v>106</v>
      </c>
      <c r="K589" t="s">
        <v>254</v>
      </c>
      <c r="L589" t="s">
        <v>801</v>
      </c>
    </row>
    <row r="590" spans="8:12" x14ac:dyDescent="0.25">
      <c r="H590">
        <v>60665201</v>
      </c>
      <c r="I590" t="s">
        <v>107</v>
      </c>
      <c r="J590" t="s">
        <v>106</v>
      </c>
      <c r="K590" t="s">
        <v>254</v>
      </c>
      <c r="L590" t="s">
        <v>802</v>
      </c>
    </row>
    <row r="591" spans="8:12" x14ac:dyDescent="0.25">
      <c r="H591">
        <v>60666500</v>
      </c>
      <c r="I591" t="s">
        <v>107</v>
      </c>
      <c r="J591" t="s">
        <v>106</v>
      </c>
      <c r="K591" t="s">
        <v>257</v>
      </c>
      <c r="L591" t="s">
        <v>803</v>
      </c>
    </row>
    <row r="592" spans="8:12" x14ac:dyDescent="0.25">
      <c r="H592">
        <v>60666600</v>
      </c>
      <c r="I592" t="s">
        <v>107</v>
      </c>
      <c r="J592" t="s">
        <v>106</v>
      </c>
      <c r="K592" t="s">
        <v>254</v>
      </c>
      <c r="L592" t="s">
        <v>804</v>
      </c>
    </row>
    <row r="593" spans="8:12" x14ac:dyDescent="0.25">
      <c r="H593">
        <v>60670900</v>
      </c>
      <c r="I593" t="s">
        <v>107</v>
      </c>
      <c r="J593" t="s">
        <v>106</v>
      </c>
      <c r="K593" t="s">
        <v>254</v>
      </c>
      <c r="L593" t="s">
        <v>805</v>
      </c>
    </row>
    <row r="594" spans="8:12" x14ac:dyDescent="0.25">
      <c r="H594">
        <v>60671300</v>
      </c>
      <c r="I594" t="s">
        <v>107</v>
      </c>
      <c r="J594" t="s">
        <v>105</v>
      </c>
      <c r="K594" t="s">
        <v>257</v>
      </c>
      <c r="L594" t="s">
        <v>806</v>
      </c>
    </row>
    <row r="595" spans="8:12" x14ac:dyDescent="0.25">
      <c r="H595">
        <v>60671900</v>
      </c>
      <c r="I595" t="s">
        <v>107</v>
      </c>
      <c r="J595" t="s">
        <v>106</v>
      </c>
      <c r="K595" t="s">
        <v>257</v>
      </c>
      <c r="L595" t="s">
        <v>690</v>
      </c>
    </row>
    <row r="596" spans="8:12" x14ac:dyDescent="0.25">
      <c r="H596">
        <v>60673800</v>
      </c>
      <c r="I596" t="s">
        <v>107</v>
      </c>
      <c r="J596" t="s">
        <v>105</v>
      </c>
      <c r="K596" t="s">
        <v>257</v>
      </c>
      <c r="L596" t="s">
        <v>807</v>
      </c>
    </row>
    <row r="597" spans="8:12" x14ac:dyDescent="0.25">
      <c r="H597">
        <v>60677000</v>
      </c>
      <c r="I597" t="s">
        <v>107</v>
      </c>
      <c r="J597" t="s">
        <v>106</v>
      </c>
      <c r="K597" t="s">
        <v>254</v>
      </c>
      <c r="L597" t="s">
        <v>808</v>
      </c>
    </row>
    <row r="598" spans="8:12" x14ac:dyDescent="0.25">
      <c r="H598">
        <v>60677300</v>
      </c>
      <c r="I598" t="s">
        <v>107</v>
      </c>
      <c r="J598" t="s">
        <v>106</v>
      </c>
      <c r="K598" t="s">
        <v>257</v>
      </c>
      <c r="L598" t="s">
        <v>809</v>
      </c>
    </row>
    <row r="599" spans="8:12" x14ac:dyDescent="0.25">
      <c r="H599">
        <v>60678500</v>
      </c>
      <c r="I599" t="s">
        <v>107</v>
      </c>
      <c r="J599" t="s">
        <v>106</v>
      </c>
      <c r="K599" t="s">
        <v>257</v>
      </c>
      <c r="L599" t="s">
        <v>810</v>
      </c>
    </row>
    <row r="600" spans="8:12" x14ac:dyDescent="0.25">
      <c r="H600">
        <v>60678600</v>
      </c>
      <c r="I600" t="s">
        <v>107</v>
      </c>
      <c r="J600" t="s">
        <v>106</v>
      </c>
      <c r="K600" t="s">
        <v>257</v>
      </c>
      <c r="L600" t="s">
        <v>811</v>
      </c>
    </row>
    <row r="601" spans="8:12" x14ac:dyDescent="0.25">
      <c r="H601">
        <v>60679900</v>
      </c>
      <c r="I601" t="s">
        <v>107</v>
      </c>
      <c r="J601" t="s">
        <v>105</v>
      </c>
      <c r="K601" t="s">
        <v>257</v>
      </c>
      <c r="L601" t="s">
        <v>812</v>
      </c>
    </row>
    <row r="602" spans="8:12" x14ac:dyDescent="0.25">
      <c r="H602">
        <v>60680100</v>
      </c>
      <c r="I602" t="s">
        <v>107</v>
      </c>
      <c r="J602" t="s">
        <v>106</v>
      </c>
      <c r="K602" t="s">
        <v>254</v>
      </c>
      <c r="L602" t="s">
        <v>813</v>
      </c>
    </row>
    <row r="603" spans="8:12" x14ac:dyDescent="0.25">
      <c r="H603">
        <v>60680300</v>
      </c>
      <c r="I603" t="s">
        <v>107</v>
      </c>
      <c r="J603" t="s">
        <v>106</v>
      </c>
      <c r="K603" t="s">
        <v>254</v>
      </c>
      <c r="L603" t="s">
        <v>613</v>
      </c>
    </row>
    <row r="604" spans="8:12" x14ac:dyDescent="0.25">
      <c r="H604">
        <v>60682100</v>
      </c>
      <c r="I604" t="s">
        <v>107</v>
      </c>
      <c r="J604" t="s">
        <v>106</v>
      </c>
      <c r="K604" t="s">
        <v>254</v>
      </c>
      <c r="L604" t="s">
        <v>814</v>
      </c>
    </row>
    <row r="605" spans="8:12" x14ac:dyDescent="0.25">
      <c r="H605">
        <v>60684200</v>
      </c>
      <c r="I605" t="s">
        <v>107</v>
      </c>
      <c r="J605" t="s">
        <v>106</v>
      </c>
      <c r="K605" t="s">
        <v>257</v>
      </c>
      <c r="L605" t="s">
        <v>815</v>
      </c>
    </row>
    <row r="606" spans="8:12" x14ac:dyDescent="0.25">
      <c r="H606">
        <v>60684300</v>
      </c>
      <c r="I606" t="s">
        <v>107</v>
      </c>
      <c r="J606" t="s">
        <v>106</v>
      </c>
      <c r="K606" t="s">
        <v>257</v>
      </c>
      <c r="L606" t="s">
        <v>816</v>
      </c>
    </row>
    <row r="607" spans="8:12" x14ac:dyDescent="0.25">
      <c r="H607">
        <v>60686800</v>
      </c>
      <c r="I607" t="s">
        <v>107</v>
      </c>
      <c r="J607" t="s">
        <v>106</v>
      </c>
      <c r="K607" t="s">
        <v>254</v>
      </c>
      <c r="L607" t="s">
        <v>817</v>
      </c>
    </row>
    <row r="608" spans="8:12" x14ac:dyDescent="0.25">
      <c r="H608">
        <v>60687400</v>
      </c>
      <c r="I608" t="s">
        <v>107</v>
      </c>
      <c r="J608" t="s">
        <v>106</v>
      </c>
      <c r="K608" t="s">
        <v>254</v>
      </c>
      <c r="L608" t="s">
        <v>818</v>
      </c>
    </row>
    <row r="609" spans="8:12" x14ac:dyDescent="0.25">
      <c r="H609">
        <v>60690800</v>
      </c>
      <c r="I609" t="s">
        <v>107</v>
      </c>
      <c r="J609" t="s">
        <v>106</v>
      </c>
      <c r="K609" t="s">
        <v>257</v>
      </c>
      <c r="L609" t="s">
        <v>819</v>
      </c>
    </row>
    <row r="610" spans="8:12" x14ac:dyDescent="0.25">
      <c r="H610">
        <v>60691500</v>
      </c>
      <c r="I610" t="s">
        <v>107</v>
      </c>
      <c r="J610" t="s">
        <v>106</v>
      </c>
      <c r="K610" t="s">
        <v>257</v>
      </c>
      <c r="L610" t="s">
        <v>820</v>
      </c>
    </row>
    <row r="611" spans="8:12" x14ac:dyDescent="0.25">
      <c r="H611">
        <v>60694000</v>
      </c>
      <c r="I611" t="s">
        <v>107</v>
      </c>
      <c r="J611" t="s">
        <v>105</v>
      </c>
      <c r="K611" t="s">
        <v>257</v>
      </c>
      <c r="L611" t="s">
        <v>821</v>
      </c>
    </row>
    <row r="612" spans="8:12" x14ac:dyDescent="0.25">
      <c r="H612">
        <v>60696100</v>
      </c>
      <c r="I612" t="s">
        <v>107</v>
      </c>
      <c r="J612" t="s">
        <v>105</v>
      </c>
      <c r="K612" t="s">
        <v>257</v>
      </c>
      <c r="L612" t="s">
        <v>822</v>
      </c>
    </row>
    <row r="613" spans="8:12" x14ac:dyDescent="0.25">
      <c r="H613">
        <v>60702400</v>
      </c>
      <c r="I613" t="s">
        <v>107</v>
      </c>
      <c r="J613" t="s">
        <v>106</v>
      </c>
      <c r="K613" t="s">
        <v>254</v>
      </c>
      <c r="L613" t="s">
        <v>823</v>
      </c>
    </row>
    <row r="614" spans="8:12" x14ac:dyDescent="0.25">
      <c r="H614">
        <v>60704200</v>
      </c>
      <c r="I614" t="s">
        <v>107</v>
      </c>
      <c r="J614" t="s">
        <v>106</v>
      </c>
      <c r="K614" t="s">
        <v>254</v>
      </c>
      <c r="L614" t="s">
        <v>824</v>
      </c>
    </row>
    <row r="615" spans="8:12" x14ac:dyDescent="0.25">
      <c r="H615">
        <v>60704600</v>
      </c>
      <c r="I615" t="s">
        <v>107</v>
      </c>
      <c r="J615" t="s">
        <v>106</v>
      </c>
      <c r="K615" t="s">
        <v>257</v>
      </c>
      <c r="L615" t="s">
        <v>825</v>
      </c>
    </row>
    <row r="616" spans="8:12" x14ac:dyDescent="0.25">
      <c r="H616">
        <v>60705200</v>
      </c>
      <c r="I616" t="s">
        <v>107</v>
      </c>
      <c r="J616" t="s">
        <v>106</v>
      </c>
      <c r="K616" t="s">
        <v>257</v>
      </c>
      <c r="L616" t="s">
        <v>826</v>
      </c>
    </row>
    <row r="617" spans="8:12" x14ac:dyDescent="0.25">
      <c r="H617">
        <v>60708800</v>
      </c>
      <c r="I617" t="s">
        <v>107</v>
      </c>
      <c r="J617" t="s">
        <v>106</v>
      </c>
      <c r="K617" t="s">
        <v>254</v>
      </c>
      <c r="L617" t="s">
        <v>827</v>
      </c>
    </row>
    <row r="618" spans="8:12" x14ac:dyDescent="0.25">
      <c r="H618">
        <v>60708900</v>
      </c>
      <c r="I618" t="s">
        <v>107</v>
      </c>
      <c r="J618" t="s">
        <v>106</v>
      </c>
      <c r="K618" t="s">
        <v>257</v>
      </c>
      <c r="L618" t="s">
        <v>828</v>
      </c>
    </row>
    <row r="619" spans="8:12" x14ac:dyDescent="0.25">
      <c r="H619">
        <v>60709800</v>
      </c>
      <c r="I619" t="s">
        <v>107</v>
      </c>
      <c r="J619" t="s">
        <v>105</v>
      </c>
      <c r="K619" t="s">
        <v>257</v>
      </c>
      <c r="L619" t="s">
        <v>829</v>
      </c>
    </row>
    <row r="620" spans="8:12" x14ac:dyDescent="0.25">
      <c r="H620">
        <v>60710300</v>
      </c>
      <c r="I620" t="s">
        <v>107</v>
      </c>
      <c r="J620" t="s">
        <v>105</v>
      </c>
      <c r="K620" t="s">
        <v>254</v>
      </c>
      <c r="L620" t="s">
        <v>830</v>
      </c>
    </row>
    <row r="621" spans="8:12" x14ac:dyDescent="0.25">
      <c r="H621">
        <v>60711000</v>
      </c>
      <c r="I621" t="s">
        <v>107</v>
      </c>
      <c r="J621" t="s">
        <v>106</v>
      </c>
      <c r="K621" t="s">
        <v>257</v>
      </c>
      <c r="L621" t="s">
        <v>831</v>
      </c>
    </row>
    <row r="622" spans="8:12" x14ac:dyDescent="0.25">
      <c r="H622">
        <v>60711100</v>
      </c>
      <c r="I622" t="s">
        <v>107</v>
      </c>
      <c r="J622" t="s">
        <v>106</v>
      </c>
      <c r="K622" t="s">
        <v>257</v>
      </c>
      <c r="L622" t="s">
        <v>832</v>
      </c>
    </row>
    <row r="623" spans="8:12" x14ac:dyDescent="0.25">
      <c r="H623">
        <v>60711400</v>
      </c>
      <c r="I623" t="s">
        <v>107</v>
      </c>
      <c r="J623" t="s">
        <v>106</v>
      </c>
      <c r="K623" t="s">
        <v>254</v>
      </c>
      <c r="L623" t="s">
        <v>833</v>
      </c>
    </row>
    <row r="624" spans="8:12" x14ac:dyDescent="0.25">
      <c r="H624">
        <v>60712200</v>
      </c>
      <c r="I624" t="s">
        <v>107</v>
      </c>
      <c r="J624" t="s">
        <v>106</v>
      </c>
      <c r="K624" t="s">
        <v>257</v>
      </c>
      <c r="L624" t="s">
        <v>765</v>
      </c>
    </row>
    <row r="625" spans="8:12" x14ac:dyDescent="0.25">
      <c r="H625">
        <v>60712400</v>
      </c>
      <c r="I625" t="s">
        <v>107</v>
      </c>
      <c r="J625" t="s">
        <v>106</v>
      </c>
      <c r="K625" t="s">
        <v>254</v>
      </c>
      <c r="L625" t="s">
        <v>834</v>
      </c>
    </row>
    <row r="626" spans="8:12" x14ac:dyDescent="0.25">
      <c r="H626">
        <v>60713300</v>
      </c>
      <c r="I626" t="s">
        <v>107</v>
      </c>
      <c r="J626" t="s">
        <v>106</v>
      </c>
      <c r="K626" t="s">
        <v>257</v>
      </c>
      <c r="L626" t="s">
        <v>797</v>
      </c>
    </row>
    <row r="627" spans="8:12" x14ac:dyDescent="0.25">
      <c r="H627">
        <v>60714000</v>
      </c>
      <c r="I627" t="s">
        <v>107</v>
      </c>
      <c r="J627" t="s">
        <v>106</v>
      </c>
      <c r="K627" t="s">
        <v>257</v>
      </c>
      <c r="L627" t="s">
        <v>835</v>
      </c>
    </row>
    <row r="628" spans="8:12" x14ac:dyDescent="0.25">
      <c r="H628">
        <v>60714600</v>
      </c>
      <c r="I628" t="s">
        <v>107</v>
      </c>
      <c r="J628" t="s">
        <v>106</v>
      </c>
      <c r="K628" t="s">
        <v>257</v>
      </c>
      <c r="L628" t="s">
        <v>836</v>
      </c>
    </row>
    <row r="629" spans="8:12" x14ac:dyDescent="0.25">
      <c r="H629">
        <v>60717200</v>
      </c>
      <c r="I629" t="s">
        <v>107</v>
      </c>
      <c r="J629" t="s">
        <v>106</v>
      </c>
      <c r="K629" t="s">
        <v>254</v>
      </c>
      <c r="L629" t="s">
        <v>837</v>
      </c>
    </row>
    <row r="630" spans="8:12" x14ac:dyDescent="0.25">
      <c r="H630">
        <v>60717500</v>
      </c>
      <c r="I630" t="s">
        <v>107</v>
      </c>
      <c r="J630" t="s">
        <v>106</v>
      </c>
      <c r="K630" t="s">
        <v>254</v>
      </c>
      <c r="L630" t="s">
        <v>838</v>
      </c>
    </row>
    <row r="631" spans="8:12" x14ac:dyDescent="0.25">
      <c r="H631">
        <v>60717600</v>
      </c>
      <c r="I631" t="s">
        <v>107</v>
      </c>
      <c r="J631" t="s">
        <v>105</v>
      </c>
      <c r="K631" t="s">
        <v>257</v>
      </c>
      <c r="L631" t="s">
        <v>839</v>
      </c>
    </row>
    <row r="632" spans="8:12" x14ac:dyDescent="0.25">
      <c r="H632">
        <v>60720300</v>
      </c>
      <c r="I632" t="s">
        <v>107</v>
      </c>
      <c r="J632" t="s">
        <v>106</v>
      </c>
      <c r="K632" t="s">
        <v>257</v>
      </c>
      <c r="L632" t="s">
        <v>840</v>
      </c>
    </row>
    <row r="633" spans="8:12" x14ac:dyDescent="0.25">
      <c r="H633">
        <v>60720800</v>
      </c>
      <c r="I633" t="s">
        <v>107</v>
      </c>
      <c r="J633" t="s">
        <v>106</v>
      </c>
      <c r="K633" t="s">
        <v>254</v>
      </c>
      <c r="L633" t="s">
        <v>841</v>
      </c>
    </row>
    <row r="634" spans="8:12" x14ac:dyDescent="0.25">
      <c r="H634">
        <v>60721900</v>
      </c>
      <c r="I634" t="s">
        <v>107</v>
      </c>
      <c r="J634" t="s">
        <v>106</v>
      </c>
      <c r="K634" t="s">
        <v>257</v>
      </c>
      <c r="L634" t="s">
        <v>842</v>
      </c>
    </row>
    <row r="635" spans="8:12" x14ac:dyDescent="0.25">
      <c r="H635">
        <v>60723500</v>
      </c>
      <c r="I635" t="s">
        <v>107</v>
      </c>
      <c r="J635" t="s">
        <v>106</v>
      </c>
      <c r="K635" t="s">
        <v>257</v>
      </c>
      <c r="L635" t="s">
        <v>620</v>
      </c>
    </row>
    <row r="636" spans="8:12" x14ac:dyDescent="0.25">
      <c r="H636">
        <v>60725400</v>
      </c>
      <c r="I636" t="s">
        <v>107</v>
      </c>
      <c r="J636" t="s">
        <v>106</v>
      </c>
      <c r="K636" t="s">
        <v>257</v>
      </c>
      <c r="L636" t="s">
        <v>843</v>
      </c>
    </row>
    <row r="637" spans="8:12" x14ac:dyDescent="0.25">
      <c r="H637">
        <v>60730600</v>
      </c>
      <c r="I637" t="s">
        <v>107</v>
      </c>
      <c r="J637" t="s">
        <v>105</v>
      </c>
      <c r="K637" t="s">
        <v>257</v>
      </c>
      <c r="L637" t="s">
        <v>844</v>
      </c>
    </row>
    <row r="638" spans="8:12" x14ac:dyDescent="0.25">
      <c r="H638">
        <v>60730700</v>
      </c>
      <c r="I638" t="s">
        <v>107</v>
      </c>
      <c r="J638" t="s">
        <v>106</v>
      </c>
      <c r="K638" t="s">
        <v>254</v>
      </c>
      <c r="L638" t="s">
        <v>845</v>
      </c>
    </row>
    <row r="639" spans="8:12" x14ac:dyDescent="0.25">
      <c r="H639">
        <v>60732000</v>
      </c>
      <c r="I639" t="s">
        <v>107</v>
      </c>
      <c r="J639" t="s">
        <v>106</v>
      </c>
      <c r="K639" t="s">
        <v>257</v>
      </c>
      <c r="L639" t="s">
        <v>846</v>
      </c>
    </row>
    <row r="640" spans="8:12" x14ac:dyDescent="0.25">
      <c r="H640">
        <v>60733900</v>
      </c>
      <c r="I640" t="s">
        <v>107</v>
      </c>
      <c r="J640" t="s">
        <v>106</v>
      </c>
      <c r="K640" t="s">
        <v>257</v>
      </c>
      <c r="L640" t="s">
        <v>629</v>
      </c>
    </row>
    <row r="641" spans="8:12" x14ac:dyDescent="0.25">
      <c r="H641">
        <v>60734700</v>
      </c>
      <c r="I641" t="s">
        <v>107</v>
      </c>
      <c r="J641" t="s">
        <v>106</v>
      </c>
      <c r="K641" t="s">
        <v>257</v>
      </c>
      <c r="L641" t="s">
        <v>847</v>
      </c>
    </row>
    <row r="642" spans="8:12" x14ac:dyDescent="0.25">
      <c r="H642">
        <v>60734900</v>
      </c>
      <c r="I642" t="s">
        <v>107</v>
      </c>
      <c r="J642" t="s">
        <v>106</v>
      </c>
      <c r="K642" t="s">
        <v>254</v>
      </c>
      <c r="L642" t="s">
        <v>848</v>
      </c>
    </row>
    <row r="643" spans="8:12" x14ac:dyDescent="0.25">
      <c r="H643">
        <v>60736900</v>
      </c>
      <c r="I643" t="s">
        <v>107</v>
      </c>
      <c r="J643" t="s">
        <v>106</v>
      </c>
      <c r="K643" t="s">
        <v>254</v>
      </c>
      <c r="L643" t="s">
        <v>849</v>
      </c>
    </row>
    <row r="644" spans="8:12" x14ac:dyDescent="0.25">
      <c r="H644">
        <v>60738300</v>
      </c>
      <c r="I644" t="s">
        <v>107</v>
      </c>
      <c r="J644" t="s">
        <v>106</v>
      </c>
      <c r="K644" t="s">
        <v>254</v>
      </c>
      <c r="L644" t="s">
        <v>850</v>
      </c>
    </row>
    <row r="645" spans="8:12" x14ac:dyDescent="0.25">
      <c r="H645">
        <v>60738700</v>
      </c>
      <c r="I645" t="s">
        <v>107</v>
      </c>
      <c r="J645" t="s">
        <v>106</v>
      </c>
      <c r="K645" t="s">
        <v>257</v>
      </c>
      <c r="L645" t="s">
        <v>851</v>
      </c>
    </row>
    <row r="646" spans="8:12" x14ac:dyDescent="0.25">
      <c r="H646">
        <v>60739000</v>
      </c>
      <c r="I646" t="s">
        <v>107</v>
      </c>
      <c r="J646" t="s">
        <v>106</v>
      </c>
      <c r="K646" t="s">
        <v>257</v>
      </c>
      <c r="L646" t="s">
        <v>852</v>
      </c>
    </row>
    <row r="647" spans="8:12" x14ac:dyDescent="0.25">
      <c r="H647">
        <v>60741600</v>
      </c>
      <c r="I647" t="s">
        <v>107</v>
      </c>
      <c r="J647" t="s">
        <v>105</v>
      </c>
      <c r="K647" t="s">
        <v>257</v>
      </c>
      <c r="L647" t="s">
        <v>853</v>
      </c>
    </row>
    <row r="648" spans="8:12" x14ac:dyDescent="0.25">
      <c r="H648">
        <v>60741900</v>
      </c>
      <c r="I648" t="s">
        <v>107</v>
      </c>
      <c r="J648" t="s">
        <v>106</v>
      </c>
      <c r="K648" t="s">
        <v>257</v>
      </c>
      <c r="L648" t="s">
        <v>673</v>
      </c>
    </row>
    <row r="649" spans="8:12" x14ac:dyDescent="0.25">
      <c r="H649">
        <v>60743200</v>
      </c>
      <c r="I649" t="s">
        <v>107</v>
      </c>
      <c r="J649" t="s">
        <v>106</v>
      </c>
      <c r="K649" t="s">
        <v>254</v>
      </c>
      <c r="L649" t="s">
        <v>854</v>
      </c>
    </row>
    <row r="650" spans="8:12" x14ac:dyDescent="0.25">
      <c r="H650">
        <v>60744700</v>
      </c>
      <c r="I650" t="s">
        <v>107</v>
      </c>
      <c r="J650" t="s">
        <v>106</v>
      </c>
      <c r="K650" t="s">
        <v>254</v>
      </c>
      <c r="L650" t="s">
        <v>855</v>
      </c>
    </row>
    <row r="651" spans="8:12" x14ac:dyDescent="0.25">
      <c r="H651">
        <v>60744900</v>
      </c>
      <c r="I651" t="s">
        <v>107</v>
      </c>
      <c r="J651" t="s">
        <v>106</v>
      </c>
      <c r="K651" t="s">
        <v>257</v>
      </c>
      <c r="L651" t="s">
        <v>856</v>
      </c>
    </row>
    <row r="652" spans="8:12" x14ac:dyDescent="0.25">
      <c r="H652">
        <v>60745800</v>
      </c>
      <c r="I652" t="s">
        <v>107</v>
      </c>
      <c r="J652" t="s">
        <v>106</v>
      </c>
      <c r="K652" t="s">
        <v>257</v>
      </c>
      <c r="L652" t="s">
        <v>857</v>
      </c>
    </row>
    <row r="653" spans="8:12" x14ac:dyDescent="0.25">
      <c r="H653">
        <v>60745900</v>
      </c>
      <c r="I653" t="s">
        <v>107</v>
      </c>
      <c r="J653" t="s">
        <v>106</v>
      </c>
      <c r="K653" t="s">
        <v>254</v>
      </c>
      <c r="L653" t="s">
        <v>759</v>
      </c>
    </row>
    <row r="654" spans="8:12" x14ac:dyDescent="0.25">
      <c r="H654">
        <v>60746200</v>
      </c>
      <c r="I654" t="s">
        <v>107</v>
      </c>
      <c r="J654" t="s">
        <v>106</v>
      </c>
      <c r="K654" t="s">
        <v>257</v>
      </c>
      <c r="L654" t="s">
        <v>858</v>
      </c>
    </row>
    <row r="655" spans="8:12" x14ac:dyDescent="0.25">
      <c r="H655">
        <v>60747000</v>
      </c>
      <c r="I655" t="s">
        <v>107</v>
      </c>
      <c r="J655" t="s">
        <v>106</v>
      </c>
      <c r="K655" t="s">
        <v>257</v>
      </c>
      <c r="L655" t="s">
        <v>859</v>
      </c>
    </row>
    <row r="656" spans="8:12" x14ac:dyDescent="0.25">
      <c r="H656">
        <v>60747100</v>
      </c>
      <c r="I656" t="s">
        <v>107</v>
      </c>
      <c r="J656" t="s">
        <v>106</v>
      </c>
      <c r="K656" t="s">
        <v>257</v>
      </c>
      <c r="L656" t="s">
        <v>860</v>
      </c>
    </row>
    <row r="657" spans="8:12" x14ac:dyDescent="0.25">
      <c r="H657">
        <v>60747300</v>
      </c>
      <c r="I657" t="s">
        <v>107</v>
      </c>
      <c r="J657" t="s">
        <v>106</v>
      </c>
      <c r="K657" t="s">
        <v>254</v>
      </c>
      <c r="L657" t="s">
        <v>861</v>
      </c>
    </row>
    <row r="658" spans="8:12" x14ac:dyDescent="0.25">
      <c r="H658">
        <v>60748300</v>
      </c>
      <c r="I658" t="s">
        <v>107</v>
      </c>
      <c r="J658" t="s">
        <v>106</v>
      </c>
      <c r="K658" t="s">
        <v>257</v>
      </c>
      <c r="L658" t="s">
        <v>862</v>
      </c>
    </row>
    <row r="659" spans="8:12" x14ac:dyDescent="0.25">
      <c r="H659">
        <v>60750300</v>
      </c>
      <c r="I659" t="s">
        <v>107</v>
      </c>
      <c r="J659" t="s">
        <v>106</v>
      </c>
      <c r="K659" t="s">
        <v>257</v>
      </c>
      <c r="L659" t="s">
        <v>863</v>
      </c>
    </row>
    <row r="660" spans="8:12" x14ac:dyDescent="0.25">
      <c r="H660">
        <v>60750301</v>
      </c>
      <c r="I660" t="s">
        <v>107</v>
      </c>
      <c r="J660" t="s">
        <v>106</v>
      </c>
      <c r="K660" t="s">
        <v>257</v>
      </c>
      <c r="L660" t="s">
        <v>864</v>
      </c>
    </row>
    <row r="661" spans="8:12" x14ac:dyDescent="0.25">
      <c r="H661">
        <v>60750900</v>
      </c>
      <c r="I661" t="s">
        <v>107</v>
      </c>
      <c r="J661" t="s">
        <v>106</v>
      </c>
      <c r="K661" t="s">
        <v>254</v>
      </c>
      <c r="L661" t="s">
        <v>865</v>
      </c>
    </row>
    <row r="662" spans="8:12" x14ac:dyDescent="0.25">
      <c r="H662">
        <v>60752600</v>
      </c>
      <c r="I662" t="s">
        <v>107</v>
      </c>
      <c r="J662" t="s">
        <v>105</v>
      </c>
      <c r="K662" t="s">
        <v>254</v>
      </c>
      <c r="L662" t="s">
        <v>866</v>
      </c>
    </row>
    <row r="663" spans="8:12" x14ac:dyDescent="0.25">
      <c r="H663">
        <v>60758300</v>
      </c>
      <c r="I663" t="s">
        <v>107</v>
      </c>
      <c r="J663" t="s">
        <v>106</v>
      </c>
      <c r="K663" t="s">
        <v>257</v>
      </c>
      <c r="L663" t="s">
        <v>867</v>
      </c>
    </row>
    <row r="664" spans="8:12" x14ac:dyDescent="0.25">
      <c r="H664">
        <v>60758800</v>
      </c>
      <c r="I664" t="s">
        <v>107</v>
      </c>
      <c r="J664" t="s">
        <v>106</v>
      </c>
      <c r="K664" t="s">
        <v>257</v>
      </c>
      <c r="L664" t="s">
        <v>868</v>
      </c>
    </row>
    <row r="665" spans="8:12" x14ac:dyDescent="0.25">
      <c r="H665">
        <v>60760100</v>
      </c>
      <c r="I665" t="s">
        <v>107</v>
      </c>
      <c r="J665" t="s">
        <v>106</v>
      </c>
      <c r="K665" t="s">
        <v>257</v>
      </c>
      <c r="L665" t="s">
        <v>869</v>
      </c>
    </row>
    <row r="666" spans="8:12" x14ac:dyDescent="0.25">
      <c r="H666">
        <v>60761200</v>
      </c>
      <c r="I666" t="s">
        <v>107</v>
      </c>
      <c r="J666" t="s">
        <v>106</v>
      </c>
      <c r="K666" t="s">
        <v>254</v>
      </c>
      <c r="L666" t="s">
        <v>870</v>
      </c>
    </row>
    <row r="667" spans="8:12" x14ac:dyDescent="0.25">
      <c r="H667">
        <v>60762300</v>
      </c>
      <c r="I667" t="s">
        <v>107</v>
      </c>
      <c r="J667" t="s">
        <v>106</v>
      </c>
      <c r="K667" t="s">
        <v>254</v>
      </c>
      <c r="L667" t="s">
        <v>871</v>
      </c>
    </row>
    <row r="668" spans="8:12" x14ac:dyDescent="0.25">
      <c r="H668">
        <v>60765500</v>
      </c>
      <c r="I668" t="s">
        <v>107</v>
      </c>
      <c r="J668" t="s">
        <v>106</v>
      </c>
      <c r="K668" t="s">
        <v>257</v>
      </c>
      <c r="L668" t="s">
        <v>872</v>
      </c>
    </row>
    <row r="669" spans="8:12" x14ac:dyDescent="0.25">
      <c r="H669">
        <v>60766500</v>
      </c>
      <c r="I669" t="s">
        <v>107</v>
      </c>
      <c r="J669" t="s">
        <v>105</v>
      </c>
      <c r="K669" t="s">
        <v>257</v>
      </c>
      <c r="L669" t="s">
        <v>873</v>
      </c>
    </row>
    <row r="670" spans="8:12" x14ac:dyDescent="0.25">
      <c r="H670">
        <v>60766900</v>
      </c>
      <c r="I670" t="s">
        <v>107</v>
      </c>
      <c r="J670" t="s">
        <v>106</v>
      </c>
      <c r="K670" t="s">
        <v>257</v>
      </c>
      <c r="L670" t="s">
        <v>874</v>
      </c>
    </row>
    <row r="671" spans="8:12" x14ac:dyDescent="0.25">
      <c r="H671">
        <v>60767300</v>
      </c>
      <c r="I671" t="s">
        <v>107</v>
      </c>
      <c r="J671" t="s">
        <v>106</v>
      </c>
      <c r="K671" t="s">
        <v>254</v>
      </c>
      <c r="L671" t="s">
        <v>875</v>
      </c>
    </row>
    <row r="672" spans="8:12" x14ac:dyDescent="0.25">
      <c r="H672">
        <v>60767700</v>
      </c>
      <c r="I672" t="s">
        <v>107</v>
      </c>
      <c r="J672" t="s">
        <v>106</v>
      </c>
      <c r="K672" t="s">
        <v>254</v>
      </c>
      <c r="L672" t="s">
        <v>876</v>
      </c>
    </row>
    <row r="673" spans="8:12" x14ac:dyDescent="0.25">
      <c r="H673">
        <v>60769400</v>
      </c>
      <c r="I673" t="s">
        <v>107</v>
      </c>
      <c r="J673" t="s">
        <v>106</v>
      </c>
      <c r="K673" t="s">
        <v>257</v>
      </c>
      <c r="L673" t="s">
        <v>877</v>
      </c>
    </row>
    <row r="674" spans="8:12" x14ac:dyDescent="0.25">
      <c r="H674">
        <v>60770900</v>
      </c>
      <c r="I674" t="s">
        <v>107</v>
      </c>
      <c r="J674" t="s">
        <v>106</v>
      </c>
      <c r="K674" t="s">
        <v>254</v>
      </c>
      <c r="L674" t="s">
        <v>878</v>
      </c>
    </row>
    <row r="675" spans="8:12" x14ac:dyDescent="0.25">
      <c r="H675">
        <v>60772100</v>
      </c>
      <c r="I675" t="s">
        <v>107</v>
      </c>
      <c r="J675" t="s">
        <v>106</v>
      </c>
      <c r="K675" t="s">
        <v>254</v>
      </c>
      <c r="L675" t="s">
        <v>879</v>
      </c>
    </row>
    <row r="676" spans="8:12" x14ac:dyDescent="0.25">
      <c r="H676">
        <v>60772600</v>
      </c>
      <c r="I676" t="s">
        <v>107</v>
      </c>
      <c r="J676" t="s">
        <v>106</v>
      </c>
      <c r="K676" t="s">
        <v>257</v>
      </c>
      <c r="L676" t="s">
        <v>880</v>
      </c>
    </row>
    <row r="677" spans="8:12" x14ac:dyDescent="0.25">
      <c r="H677">
        <v>60775500</v>
      </c>
      <c r="I677" t="s">
        <v>107</v>
      </c>
      <c r="J677" t="s">
        <v>106</v>
      </c>
      <c r="K677" t="s">
        <v>257</v>
      </c>
      <c r="L677" t="s">
        <v>881</v>
      </c>
    </row>
    <row r="678" spans="8:12" x14ac:dyDescent="0.25">
      <c r="H678">
        <v>60775800</v>
      </c>
      <c r="I678" t="s">
        <v>107</v>
      </c>
      <c r="J678" t="s">
        <v>106</v>
      </c>
      <c r="K678" t="s">
        <v>257</v>
      </c>
      <c r="L678" t="s">
        <v>882</v>
      </c>
    </row>
    <row r="679" spans="8:12" x14ac:dyDescent="0.25">
      <c r="H679">
        <v>60777500</v>
      </c>
      <c r="I679" t="s">
        <v>107</v>
      </c>
      <c r="J679" t="s">
        <v>106</v>
      </c>
      <c r="K679" t="s">
        <v>257</v>
      </c>
      <c r="L679" t="s">
        <v>883</v>
      </c>
    </row>
    <row r="680" spans="8:12" x14ac:dyDescent="0.25">
      <c r="H680">
        <v>60778000</v>
      </c>
      <c r="I680" t="s">
        <v>107</v>
      </c>
      <c r="J680" t="s">
        <v>106</v>
      </c>
      <c r="K680" t="s">
        <v>254</v>
      </c>
      <c r="L680" t="s">
        <v>884</v>
      </c>
    </row>
    <row r="681" spans="8:12" x14ac:dyDescent="0.25">
      <c r="H681">
        <v>60778001</v>
      </c>
      <c r="I681" t="s">
        <v>107</v>
      </c>
      <c r="J681" t="s">
        <v>106</v>
      </c>
      <c r="K681" t="s">
        <v>257</v>
      </c>
      <c r="L681" t="s">
        <v>885</v>
      </c>
    </row>
    <row r="682" spans="8:12" x14ac:dyDescent="0.25">
      <c r="H682">
        <v>60778100</v>
      </c>
      <c r="I682" t="s">
        <v>107</v>
      </c>
      <c r="J682" t="s">
        <v>106</v>
      </c>
      <c r="K682" t="s">
        <v>254</v>
      </c>
      <c r="L682" t="s">
        <v>886</v>
      </c>
    </row>
    <row r="683" spans="8:12" x14ac:dyDescent="0.25">
      <c r="H683">
        <v>60778400</v>
      </c>
      <c r="I683" t="s">
        <v>107</v>
      </c>
      <c r="J683" t="s">
        <v>106</v>
      </c>
      <c r="K683" t="s">
        <v>257</v>
      </c>
      <c r="L683" t="s">
        <v>887</v>
      </c>
    </row>
    <row r="684" spans="8:12" x14ac:dyDescent="0.25">
      <c r="H684">
        <v>60785900</v>
      </c>
      <c r="I684" t="s">
        <v>107</v>
      </c>
      <c r="J684" t="s">
        <v>105</v>
      </c>
      <c r="K684" t="s">
        <v>254</v>
      </c>
      <c r="L684" t="s">
        <v>888</v>
      </c>
    </row>
    <row r="685" spans="8:12" x14ac:dyDescent="0.25">
      <c r="H685">
        <v>60786800</v>
      </c>
      <c r="I685" t="s">
        <v>107</v>
      </c>
      <c r="J685" t="s">
        <v>106</v>
      </c>
      <c r="K685" t="s">
        <v>254</v>
      </c>
      <c r="L685" t="s">
        <v>889</v>
      </c>
    </row>
    <row r="686" spans="8:12" x14ac:dyDescent="0.25">
      <c r="H686">
        <v>60787500</v>
      </c>
      <c r="I686" t="s">
        <v>107</v>
      </c>
      <c r="J686" t="s">
        <v>106</v>
      </c>
      <c r="K686" t="s">
        <v>257</v>
      </c>
      <c r="L686" t="s">
        <v>890</v>
      </c>
    </row>
    <row r="687" spans="8:12" x14ac:dyDescent="0.25">
      <c r="H687">
        <v>60788300</v>
      </c>
      <c r="I687" t="s">
        <v>107</v>
      </c>
      <c r="J687" t="s">
        <v>106</v>
      </c>
      <c r="K687" t="s">
        <v>254</v>
      </c>
      <c r="L687" t="s">
        <v>891</v>
      </c>
    </row>
    <row r="688" spans="8:12" x14ac:dyDescent="0.25">
      <c r="H688">
        <v>60790900</v>
      </c>
      <c r="I688" t="s">
        <v>107</v>
      </c>
      <c r="J688" t="s">
        <v>106</v>
      </c>
      <c r="K688" t="s">
        <v>257</v>
      </c>
      <c r="L688" t="s">
        <v>892</v>
      </c>
    </row>
    <row r="689" spans="8:12" x14ac:dyDescent="0.25">
      <c r="H689">
        <v>60791000</v>
      </c>
      <c r="I689" t="s">
        <v>107</v>
      </c>
      <c r="J689" t="s">
        <v>106</v>
      </c>
      <c r="K689" t="s">
        <v>254</v>
      </c>
      <c r="L689" t="s">
        <v>893</v>
      </c>
    </row>
    <row r="690" spans="8:12" x14ac:dyDescent="0.25">
      <c r="H690">
        <v>60793100</v>
      </c>
      <c r="I690" t="s">
        <v>107</v>
      </c>
      <c r="J690" t="s">
        <v>105</v>
      </c>
      <c r="K690" t="s">
        <v>257</v>
      </c>
      <c r="L690" t="s">
        <v>894</v>
      </c>
    </row>
    <row r="691" spans="8:12" x14ac:dyDescent="0.25">
      <c r="H691">
        <v>60793400</v>
      </c>
      <c r="I691" t="s">
        <v>107</v>
      </c>
      <c r="J691" t="s">
        <v>106</v>
      </c>
      <c r="K691" t="s">
        <v>254</v>
      </c>
      <c r="L691" t="s">
        <v>895</v>
      </c>
    </row>
    <row r="692" spans="8:12" x14ac:dyDescent="0.25">
      <c r="H692">
        <v>60793500</v>
      </c>
      <c r="I692" t="s">
        <v>107</v>
      </c>
      <c r="J692" t="s">
        <v>106</v>
      </c>
      <c r="K692" t="s">
        <v>257</v>
      </c>
      <c r="L692" t="s">
        <v>896</v>
      </c>
    </row>
    <row r="693" spans="8:12" x14ac:dyDescent="0.25">
      <c r="H693">
        <v>60795300</v>
      </c>
      <c r="I693" t="s">
        <v>107</v>
      </c>
      <c r="J693" t="s">
        <v>105</v>
      </c>
      <c r="K693" t="s">
        <v>254</v>
      </c>
      <c r="L693" t="s">
        <v>897</v>
      </c>
    </row>
    <row r="694" spans="8:12" x14ac:dyDescent="0.25">
      <c r="H694">
        <v>60796300</v>
      </c>
      <c r="I694" t="s">
        <v>107</v>
      </c>
      <c r="J694" t="s">
        <v>105</v>
      </c>
      <c r="K694" t="s">
        <v>257</v>
      </c>
      <c r="L694" t="s">
        <v>898</v>
      </c>
    </row>
    <row r="695" spans="8:12" x14ac:dyDescent="0.25">
      <c r="H695">
        <v>60797500</v>
      </c>
      <c r="I695" t="s">
        <v>107</v>
      </c>
      <c r="J695" t="s">
        <v>106</v>
      </c>
      <c r="K695" t="s">
        <v>257</v>
      </c>
      <c r="L695" t="s">
        <v>899</v>
      </c>
    </row>
    <row r="696" spans="8:12" x14ac:dyDescent="0.25">
      <c r="H696">
        <v>60797800</v>
      </c>
      <c r="I696" t="s">
        <v>107</v>
      </c>
      <c r="J696" t="s">
        <v>106</v>
      </c>
      <c r="K696" t="s">
        <v>254</v>
      </c>
      <c r="L696" t="s">
        <v>900</v>
      </c>
    </row>
    <row r="697" spans="8:12" x14ac:dyDescent="0.25">
      <c r="H697">
        <v>60798000</v>
      </c>
      <c r="I697" t="s">
        <v>107</v>
      </c>
      <c r="J697" t="s">
        <v>106</v>
      </c>
      <c r="K697" t="s">
        <v>254</v>
      </c>
      <c r="L697" t="s">
        <v>901</v>
      </c>
    </row>
    <row r="698" spans="8:12" x14ac:dyDescent="0.25">
      <c r="H698">
        <v>60798100</v>
      </c>
      <c r="I698" t="s">
        <v>107</v>
      </c>
      <c r="J698" t="s">
        <v>106</v>
      </c>
      <c r="K698" t="s">
        <v>257</v>
      </c>
      <c r="L698" t="s">
        <v>902</v>
      </c>
    </row>
    <row r="699" spans="8:12" x14ac:dyDescent="0.25">
      <c r="H699">
        <v>60798600</v>
      </c>
      <c r="I699" t="s">
        <v>107</v>
      </c>
      <c r="J699" t="s">
        <v>106</v>
      </c>
      <c r="K699" t="s">
        <v>254</v>
      </c>
      <c r="L699" t="s">
        <v>903</v>
      </c>
    </row>
    <row r="700" spans="8:12" x14ac:dyDescent="0.25">
      <c r="H700">
        <v>60798800</v>
      </c>
      <c r="I700" t="s">
        <v>107</v>
      </c>
      <c r="J700" t="s">
        <v>106</v>
      </c>
      <c r="K700" t="s">
        <v>254</v>
      </c>
      <c r="L700" t="s">
        <v>904</v>
      </c>
    </row>
    <row r="701" spans="8:12" x14ac:dyDescent="0.25">
      <c r="H701">
        <v>60799100</v>
      </c>
      <c r="I701" t="s">
        <v>107</v>
      </c>
      <c r="J701" t="s">
        <v>106</v>
      </c>
      <c r="K701" t="s">
        <v>254</v>
      </c>
      <c r="L701" t="s">
        <v>905</v>
      </c>
    </row>
    <row r="702" spans="8:12" x14ac:dyDescent="0.25">
      <c r="H702">
        <v>60799700</v>
      </c>
      <c r="I702" t="s">
        <v>107</v>
      </c>
      <c r="J702" t="s">
        <v>106</v>
      </c>
      <c r="K702" t="s">
        <v>257</v>
      </c>
      <c r="L702" t="s">
        <v>906</v>
      </c>
    </row>
    <row r="703" spans="8:12" x14ac:dyDescent="0.25">
      <c r="H703">
        <v>60800900</v>
      </c>
      <c r="I703" t="s">
        <v>107</v>
      </c>
      <c r="J703" t="s">
        <v>105</v>
      </c>
      <c r="K703" t="s">
        <v>254</v>
      </c>
      <c r="L703" t="s">
        <v>907</v>
      </c>
    </row>
    <row r="704" spans="8:12" x14ac:dyDescent="0.25">
      <c r="H704">
        <v>60802700</v>
      </c>
      <c r="I704" t="s">
        <v>107</v>
      </c>
      <c r="J704" t="s">
        <v>106</v>
      </c>
      <c r="K704" t="s">
        <v>257</v>
      </c>
      <c r="L704" t="s">
        <v>908</v>
      </c>
    </row>
    <row r="705" spans="8:12" x14ac:dyDescent="0.25">
      <c r="H705">
        <v>60805700</v>
      </c>
      <c r="I705" t="s">
        <v>107</v>
      </c>
      <c r="J705" t="s">
        <v>105</v>
      </c>
      <c r="K705" t="s">
        <v>257</v>
      </c>
      <c r="L705" t="s">
        <v>909</v>
      </c>
    </row>
    <row r="706" spans="8:12" x14ac:dyDescent="0.25">
      <c r="H706">
        <v>60806700</v>
      </c>
      <c r="I706" t="s">
        <v>107</v>
      </c>
      <c r="J706" t="s">
        <v>106</v>
      </c>
      <c r="K706" t="s">
        <v>254</v>
      </c>
      <c r="L706" t="s">
        <v>910</v>
      </c>
    </row>
    <row r="707" spans="8:12" x14ac:dyDescent="0.25">
      <c r="H707">
        <v>60807100</v>
      </c>
      <c r="I707" t="s">
        <v>107</v>
      </c>
      <c r="J707" t="s">
        <v>106</v>
      </c>
      <c r="K707" t="s">
        <v>254</v>
      </c>
      <c r="L707" t="s">
        <v>911</v>
      </c>
    </row>
    <row r="708" spans="8:12" x14ac:dyDescent="0.25">
      <c r="H708">
        <v>60808300</v>
      </c>
      <c r="I708" t="s">
        <v>107</v>
      </c>
      <c r="J708" t="s">
        <v>106</v>
      </c>
      <c r="K708" t="s">
        <v>257</v>
      </c>
      <c r="L708" t="s">
        <v>912</v>
      </c>
    </row>
    <row r="709" spans="8:12" x14ac:dyDescent="0.25">
      <c r="H709">
        <v>60810000</v>
      </c>
      <c r="I709" t="s">
        <v>107</v>
      </c>
      <c r="J709" t="s">
        <v>106</v>
      </c>
      <c r="K709" t="s">
        <v>254</v>
      </c>
      <c r="L709" t="s">
        <v>913</v>
      </c>
    </row>
    <row r="710" spans="8:12" x14ac:dyDescent="0.25">
      <c r="H710">
        <v>60811800</v>
      </c>
      <c r="I710" t="s">
        <v>107</v>
      </c>
      <c r="J710" t="s">
        <v>106</v>
      </c>
      <c r="K710" t="s">
        <v>254</v>
      </c>
      <c r="L710" t="s">
        <v>914</v>
      </c>
    </row>
    <row r="711" spans="8:12" x14ac:dyDescent="0.25">
      <c r="H711">
        <v>60816700</v>
      </c>
      <c r="I711" t="s">
        <v>107</v>
      </c>
      <c r="J711" t="s">
        <v>106</v>
      </c>
      <c r="K711" t="s">
        <v>254</v>
      </c>
      <c r="L711" t="s">
        <v>915</v>
      </c>
    </row>
    <row r="712" spans="8:12" x14ac:dyDescent="0.25">
      <c r="H712">
        <v>60818900</v>
      </c>
      <c r="I712" t="s">
        <v>107</v>
      </c>
      <c r="J712" t="s">
        <v>106</v>
      </c>
      <c r="K712" t="s">
        <v>257</v>
      </c>
      <c r="L712" t="s">
        <v>916</v>
      </c>
    </row>
    <row r="713" spans="8:12" x14ac:dyDescent="0.25">
      <c r="H713">
        <v>60825100</v>
      </c>
      <c r="I713" t="s">
        <v>107</v>
      </c>
      <c r="J713" t="s">
        <v>106</v>
      </c>
      <c r="K713" t="s">
        <v>254</v>
      </c>
      <c r="L713" t="s">
        <v>917</v>
      </c>
    </row>
    <row r="714" spans="8:12" x14ac:dyDescent="0.25">
      <c r="H714">
        <v>60825400</v>
      </c>
      <c r="I714" t="s">
        <v>107</v>
      </c>
      <c r="J714" t="s">
        <v>105</v>
      </c>
      <c r="K714" t="s">
        <v>257</v>
      </c>
      <c r="L714" t="s">
        <v>918</v>
      </c>
    </row>
    <row r="715" spans="8:12" x14ac:dyDescent="0.25">
      <c r="H715">
        <v>60825900</v>
      </c>
      <c r="I715" t="s">
        <v>107</v>
      </c>
      <c r="J715" t="s">
        <v>106</v>
      </c>
      <c r="K715" t="s">
        <v>257</v>
      </c>
      <c r="L715" t="s">
        <v>919</v>
      </c>
    </row>
    <row r="716" spans="8:12" x14ac:dyDescent="0.25">
      <c r="H716">
        <v>60826400</v>
      </c>
      <c r="I716" t="s">
        <v>107</v>
      </c>
      <c r="J716" t="s">
        <v>106</v>
      </c>
      <c r="K716" t="s">
        <v>257</v>
      </c>
      <c r="L716" t="s">
        <v>920</v>
      </c>
    </row>
    <row r="717" spans="8:12" x14ac:dyDescent="0.25">
      <c r="H717">
        <v>60831300</v>
      </c>
      <c r="I717" t="s">
        <v>107</v>
      </c>
      <c r="J717" t="s">
        <v>105</v>
      </c>
      <c r="K717" t="s">
        <v>257</v>
      </c>
      <c r="L717" t="s">
        <v>921</v>
      </c>
    </row>
    <row r="718" spans="8:12" x14ac:dyDescent="0.25">
      <c r="H718">
        <v>60836500</v>
      </c>
      <c r="I718" t="s">
        <v>107</v>
      </c>
      <c r="J718" t="s">
        <v>106</v>
      </c>
      <c r="K718" t="s">
        <v>257</v>
      </c>
      <c r="L718" t="s">
        <v>673</v>
      </c>
    </row>
    <row r="719" spans="8:12" x14ac:dyDescent="0.25">
      <c r="H719">
        <v>60836800</v>
      </c>
      <c r="I719" t="s">
        <v>107</v>
      </c>
      <c r="J719" t="s">
        <v>106</v>
      </c>
      <c r="K719" t="s">
        <v>254</v>
      </c>
      <c r="L719" t="s">
        <v>613</v>
      </c>
    </row>
    <row r="720" spans="8:12" x14ac:dyDescent="0.25">
      <c r="H720">
        <v>60842400</v>
      </c>
      <c r="I720" t="s">
        <v>107</v>
      </c>
      <c r="J720" t="s">
        <v>106</v>
      </c>
      <c r="K720" t="s">
        <v>257</v>
      </c>
      <c r="L720" t="s">
        <v>922</v>
      </c>
    </row>
    <row r="721" spans="8:12" x14ac:dyDescent="0.25">
      <c r="H721">
        <v>60843200</v>
      </c>
      <c r="I721" t="s">
        <v>107</v>
      </c>
      <c r="J721" t="s">
        <v>106</v>
      </c>
      <c r="K721" t="s">
        <v>257</v>
      </c>
      <c r="L721" t="s">
        <v>923</v>
      </c>
    </row>
    <row r="722" spans="8:12" x14ac:dyDescent="0.25">
      <c r="H722">
        <v>60843800</v>
      </c>
      <c r="I722" t="s">
        <v>107</v>
      </c>
      <c r="J722" t="s">
        <v>106</v>
      </c>
      <c r="K722" t="s">
        <v>257</v>
      </c>
      <c r="L722" t="s">
        <v>924</v>
      </c>
    </row>
    <row r="723" spans="8:12" x14ac:dyDescent="0.25">
      <c r="H723">
        <v>60845900</v>
      </c>
      <c r="I723" t="s">
        <v>107</v>
      </c>
      <c r="J723" t="s">
        <v>106</v>
      </c>
      <c r="K723" t="s">
        <v>254</v>
      </c>
      <c r="L723" t="s">
        <v>925</v>
      </c>
    </row>
    <row r="724" spans="8:12" x14ac:dyDescent="0.25">
      <c r="H724">
        <v>60846300</v>
      </c>
      <c r="I724" t="s">
        <v>107</v>
      </c>
      <c r="J724" t="s">
        <v>106</v>
      </c>
      <c r="K724" t="s">
        <v>257</v>
      </c>
      <c r="L724" t="s">
        <v>926</v>
      </c>
    </row>
    <row r="725" spans="8:12" x14ac:dyDescent="0.25">
      <c r="H725">
        <v>60848300</v>
      </c>
      <c r="I725" t="s">
        <v>107</v>
      </c>
      <c r="J725" t="s">
        <v>106</v>
      </c>
      <c r="K725" t="s">
        <v>257</v>
      </c>
      <c r="L725" t="s">
        <v>587</v>
      </c>
    </row>
    <row r="726" spans="8:12" x14ac:dyDescent="0.25">
      <c r="H726">
        <v>60851300</v>
      </c>
      <c r="I726" t="s">
        <v>107</v>
      </c>
      <c r="J726" t="s">
        <v>106</v>
      </c>
      <c r="K726" t="s">
        <v>254</v>
      </c>
      <c r="L726" t="s">
        <v>927</v>
      </c>
    </row>
    <row r="727" spans="8:12" x14ac:dyDescent="0.25">
      <c r="H727">
        <v>60855000</v>
      </c>
      <c r="I727" t="s">
        <v>107</v>
      </c>
      <c r="J727" t="s">
        <v>106</v>
      </c>
      <c r="K727" t="s">
        <v>257</v>
      </c>
      <c r="L727" t="s">
        <v>928</v>
      </c>
    </row>
    <row r="728" spans="8:12" x14ac:dyDescent="0.25">
      <c r="H728">
        <v>60855001</v>
      </c>
      <c r="I728" t="s">
        <v>107</v>
      </c>
      <c r="J728" t="s">
        <v>106</v>
      </c>
      <c r="K728" t="s">
        <v>257</v>
      </c>
      <c r="L728" t="s">
        <v>929</v>
      </c>
    </row>
    <row r="729" spans="8:12" x14ac:dyDescent="0.25">
      <c r="H729">
        <v>60855200</v>
      </c>
      <c r="I729" t="s">
        <v>107</v>
      </c>
      <c r="J729" t="s">
        <v>106</v>
      </c>
      <c r="K729" t="s">
        <v>257</v>
      </c>
      <c r="L729" t="s">
        <v>930</v>
      </c>
    </row>
    <row r="730" spans="8:12" x14ac:dyDescent="0.25">
      <c r="H730">
        <v>60856300</v>
      </c>
      <c r="I730" t="s">
        <v>107</v>
      </c>
      <c r="J730" t="s">
        <v>105</v>
      </c>
      <c r="K730" t="s">
        <v>257</v>
      </c>
      <c r="L730" t="s">
        <v>931</v>
      </c>
    </row>
    <row r="731" spans="8:12" x14ac:dyDescent="0.25">
      <c r="H731">
        <v>60857700</v>
      </c>
      <c r="I731" t="s">
        <v>107</v>
      </c>
      <c r="J731" t="s">
        <v>106</v>
      </c>
      <c r="K731" t="s">
        <v>257</v>
      </c>
      <c r="L731" t="s">
        <v>932</v>
      </c>
    </row>
    <row r="732" spans="8:12" x14ac:dyDescent="0.25">
      <c r="H732">
        <v>60857701</v>
      </c>
      <c r="I732" t="s">
        <v>107</v>
      </c>
      <c r="J732" t="s">
        <v>106</v>
      </c>
      <c r="K732" t="s">
        <v>257</v>
      </c>
      <c r="L732" t="s">
        <v>933</v>
      </c>
    </row>
    <row r="733" spans="8:12" x14ac:dyDescent="0.25">
      <c r="H733">
        <v>60857702</v>
      </c>
      <c r="I733" t="s">
        <v>107</v>
      </c>
      <c r="J733" t="s">
        <v>106</v>
      </c>
      <c r="K733" t="s">
        <v>257</v>
      </c>
      <c r="L733" t="s">
        <v>934</v>
      </c>
    </row>
    <row r="734" spans="8:12" x14ac:dyDescent="0.25">
      <c r="H734">
        <v>60859600</v>
      </c>
      <c r="I734" t="s">
        <v>107</v>
      </c>
      <c r="J734" t="s">
        <v>106</v>
      </c>
      <c r="K734" t="s">
        <v>257</v>
      </c>
      <c r="L734" t="s">
        <v>673</v>
      </c>
    </row>
    <row r="735" spans="8:12" x14ac:dyDescent="0.25">
      <c r="H735">
        <v>60860100</v>
      </c>
      <c r="I735" t="s">
        <v>107</v>
      </c>
      <c r="J735" t="s">
        <v>106</v>
      </c>
      <c r="K735" t="s">
        <v>257</v>
      </c>
      <c r="L735" t="s">
        <v>935</v>
      </c>
    </row>
    <row r="736" spans="8:12" x14ac:dyDescent="0.25">
      <c r="H736">
        <v>60860300</v>
      </c>
      <c r="I736" t="s">
        <v>107</v>
      </c>
      <c r="J736" t="s">
        <v>106</v>
      </c>
      <c r="K736" t="s">
        <v>254</v>
      </c>
      <c r="L736" t="s">
        <v>936</v>
      </c>
    </row>
    <row r="737" spans="8:12" x14ac:dyDescent="0.25">
      <c r="H737">
        <v>60860300</v>
      </c>
      <c r="I737" t="s">
        <v>107</v>
      </c>
      <c r="J737" t="s">
        <v>106</v>
      </c>
      <c r="K737" t="s">
        <v>254</v>
      </c>
      <c r="L737" t="s">
        <v>936</v>
      </c>
    </row>
    <row r="738" spans="8:12" x14ac:dyDescent="0.25">
      <c r="H738">
        <v>60860400</v>
      </c>
      <c r="I738" t="s">
        <v>107</v>
      </c>
      <c r="J738" t="s">
        <v>105</v>
      </c>
      <c r="K738" t="s">
        <v>257</v>
      </c>
      <c r="L738" t="s">
        <v>937</v>
      </c>
    </row>
    <row r="739" spans="8:12" x14ac:dyDescent="0.25">
      <c r="H739">
        <v>60863000</v>
      </c>
      <c r="I739" t="s">
        <v>107</v>
      </c>
      <c r="J739" t="s">
        <v>105</v>
      </c>
      <c r="K739" t="s">
        <v>257</v>
      </c>
      <c r="L739" t="s">
        <v>938</v>
      </c>
    </row>
    <row r="740" spans="8:12" x14ac:dyDescent="0.25">
      <c r="H740">
        <v>60866300</v>
      </c>
      <c r="I740" t="s">
        <v>107</v>
      </c>
      <c r="J740" t="s">
        <v>106</v>
      </c>
      <c r="K740" t="s">
        <v>257</v>
      </c>
      <c r="L740" t="s">
        <v>939</v>
      </c>
    </row>
    <row r="741" spans="8:12" x14ac:dyDescent="0.25">
      <c r="H741">
        <v>60866400</v>
      </c>
      <c r="I741" t="s">
        <v>107</v>
      </c>
      <c r="J741" t="s">
        <v>106</v>
      </c>
      <c r="K741" t="s">
        <v>257</v>
      </c>
      <c r="L741" t="s">
        <v>940</v>
      </c>
    </row>
    <row r="742" spans="8:12" x14ac:dyDescent="0.25">
      <c r="H742">
        <v>60868200</v>
      </c>
      <c r="I742" t="s">
        <v>107</v>
      </c>
      <c r="J742" t="s">
        <v>106</v>
      </c>
      <c r="K742" t="s">
        <v>257</v>
      </c>
      <c r="L742" t="s">
        <v>753</v>
      </c>
    </row>
    <row r="743" spans="8:12" x14ac:dyDescent="0.25">
      <c r="H743">
        <v>60868300</v>
      </c>
      <c r="I743" t="s">
        <v>107</v>
      </c>
      <c r="J743" t="s">
        <v>106</v>
      </c>
      <c r="K743" t="s">
        <v>257</v>
      </c>
      <c r="L743" t="s">
        <v>941</v>
      </c>
    </row>
    <row r="744" spans="8:12" x14ac:dyDescent="0.25">
      <c r="H744">
        <v>60868600</v>
      </c>
      <c r="I744" t="s">
        <v>107</v>
      </c>
      <c r="J744" t="s">
        <v>106</v>
      </c>
      <c r="K744" t="s">
        <v>254</v>
      </c>
      <c r="L744" t="s">
        <v>942</v>
      </c>
    </row>
    <row r="745" spans="8:12" x14ac:dyDescent="0.25">
      <c r="H745">
        <v>60874500</v>
      </c>
      <c r="I745" t="s">
        <v>107</v>
      </c>
      <c r="J745" t="s">
        <v>106</v>
      </c>
      <c r="K745" t="s">
        <v>257</v>
      </c>
      <c r="L745" t="s">
        <v>943</v>
      </c>
    </row>
    <row r="746" spans="8:12" x14ac:dyDescent="0.25">
      <c r="H746">
        <v>60874700</v>
      </c>
      <c r="I746" t="s">
        <v>107</v>
      </c>
      <c r="J746" t="s">
        <v>106</v>
      </c>
      <c r="K746" t="s">
        <v>257</v>
      </c>
      <c r="L746" t="s">
        <v>944</v>
      </c>
    </row>
    <row r="747" spans="8:12" x14ac:dyDescent="0.25">
      <c r="H747">
        <v>60876900</v>
      </c>
      <c r="I747" t="s">
        <v>107</v>
      </c>
      <c r="J747" t="s">
        <v>106</v>
      </c>
      <c r="K747" t="s">
        <v>254</v>
      </c>
      <c r="L747" t="s">
        <v>945</v>
      </c>
    </row>
    <row r="748" spans="8:12" x14ac:dyDescent="0.25">
      <c r="H748">
        <v>60876900</v>
      </c>
      <c r="I748" t="s">
        <v>107</v>
      </c>
      <c r="J748" t="s">
        <v>106</v>
      </c>
      <c r="K748" t="s">
        <v>254</v>
      </c>
      <c r="L748" t="s">
        <v>945</v>
      </c>
    </row>
    <row r="749" spans="8:12" x14ac:dyDescent="0.25">
      <c r="H749">
        <v>60877300</v>
      </c>
      <c r="I749" t="s">
        <v>107</v>
      </c>
      <c r="J749" t="s">
        <v>106</v>
      </c>
      <c r="K749" t="s">
        <v>254</v>
      </c>
      <c r="L749" t="s">
        <v>946</v>
      </c>
    </row>
    <row r="750" spans="8:12" x14ac:dyDescent="0.25">
      <c r="H750">
        <v>60877900</v>
      </c>
      <c r="I750" t="s">
        <v>107</v>
      </c>
      <c r="J750" t="s">
        <v>105</v>
      </c>
      <c r="K750" t="s">
        <v>257</v>
      </c>
      <c r="L750" t="s">
        <v>947</v>
      </c>
    </row>
    <row r="751" spans="8:12" x14ac:dyDescent="0.25">
      <c r="H751">
        <v>60879400</v>
      </c>
      <c r="I751" t="s">
        <v>107</v>
      </c>
      <c r="J751" t="s">
        <v>106</v>
      </c>
      <c r="K751" t="s">
        <v>257</v>
      </c>
      <c r="L751" t="s">
        <v>948</v>
      </c>
    </row>
    <row r="752" spans="8:12" x14ac:dyDescent="0.25">
      <c r="H752">
        <v>60881600</v>
      </c>
      <c r="I752" t="s">
        <v>107</v>
      </c>
      <c r="J752" t="s">
        <v>105</v>
      </c>
      <c r="K752" t="s">
        <v>257</v>
      </c>
      <c r="L752" t="s">
        <v>949</v>
      </c>
    </row>
    <row r="753" spans="8:12" x14ac:dyDescent="0.25">
      <c r="H753">
        <v>60883000</v>
      </c>
      <c r="I753" t="s">
        <v>107</v>
      </c>
      <c r="J753" t="s">
        <v>106</v>
      </c>
      <c r="K753" t="s">
        <v>254</v>
      </c>
      <c r="L753" t="s">
        <v>950</v>
      </c>
    </row>
    <row r="754" spans="8:12" x14ac:dyDescent="0.25">
      <c r="H754">
        <v>60883100</v>
      </c>
      <c r="I754" t="s">
        <v>107</v>
      </c>
      <c r="J754" t="s">
        <v>106</v>
      </c>
      <c r="K754" t="s">
        <v>257</v>
      </c>
      <c r="L754" t="s">
        <v>951</v>
      </c>
    </row>
    <row r="755" spans="8:12" x14ac:dyDescent="0.25">
      <c r="H755">
        <v>60883400</v>
      </c>
      <c r="I755" t="s">
        <v>107</v>
      </c>
      <c r="J755" t="s">
        <v>105</v>
      </c>
      <c r="K755" t="s">
        <v>257</v>
      </c>
      <c r="L755" t="s">
        <v>952</v>
      </c>
    </row>
    <row r="756" spans="8:12" x14ac:dyDescent="0.25">
      <c r="H756">
        <v>60884900</v>
      </c>
      <c r="I756" t="s">
        <v>107</v>
      </c>
      <c r="J756" t="s">
        <v>106</v>
      </c>
      <c r="K756" t="s">
        <v>257</v>
      </c>
      <c r="L756" t="s">
        <v>953</v>
      </c>
    </row>
    <row r="757" spans="8:12" x14ac:dyDescent="0.25">
      <c r="H757">
        <v>60888200</v>
      </c>
      <c r="I757" t="s">
        <v>107</v>
      </c>
      <c r="J757" t="s">
        <v>106</v>
      </c>
      <c r="K757" t="s">
        <v>257</v>
      </c>
      <c r="L757" t="s">
        <v>954</v>
      </c>
    </row>
    <row r="758" spans="8:12" x14ac:dyDescent="0.25">
      <c r="H758">
        <v>60888900</v>
      </c>
      <c r="I758" t="s">
        <v>107</v>
      </c>
      <c r="J758" t="s">
        <v>106</v>
      </c>
      <c r="K758" t="s">
        <v>257</v>
      </c>
      <c r="L758" t="s">
        <v>955</v>
      </c>
    </row>
    <row r="759" spans="8:12" x14ac:dyDescent="0.25">
      <c r="H759">
        <v>60890800</v>
      </c>
      <c r="I759" t="s">
        <v>107</v>
      </c>
      <c r="J759" t="s">
        <v>106</v>
      </c>
      <c r="K759" t="s">
        <v>257</v>
      </c>
      <c r="L759" t="s">
        <v>956</v>
      </c>
    </row>
    <row r="760" spans="8:12" x14ac:dyDescent="0.25">
      <c r="H760">
        <v>60892400</v>
      </c>
      <c r="I760" t="s">
        <v>107</v>
      </c>
      <c r="J760" t="s">
        <v>106</v>
      </c>
      <c r="K760" t="s">
        <v>257</v>
      </c>
      <c r="L760" t="s">
        <v>957</v>
      </c>
    </row>
    <row r="761" spans="8:12" x14ac:dyDescent="0.25">
      <c r="H761">
        <v>60895400</v>
      </c>
      <c r="I761" t="s">
        <v>107</v>
      </c>
      <c r="J761" t="s">
        <v>106</v>
      </c>
      <c r="K761" t="s">
        <v>257</v>
      </c>
      <c r="L761" t="s">
        <v>958</v>
      </c>
    </row>
    <row r="762" spans="8:12" x14ac:dyDescent="0.25">
      <c r="H762">
        <v>60895800</v>
      </c>
      <c r="I762" t="s">
        <v>107</v>
      </c>
      <c r="J762" t="s">
        <v>105</v>
      </c>
      <c r="K762" t="s">
        <v>257</v>
      </c>
      <c r="L762" t="s">
        <v>959</v>
      </c>
    </row>
    <row r="763" spans="8:12" x14ac:dyDescent="0.25">
      <c r="H763">
        <v>60896800</v>
      </c>
      <c r="I763" t="s">
        <v>107</v>
      </c>
      <c r="J763" t="s">
        <v>106</v>
      </c>
      <c r="K763" t="s">
        <v>257</v>
      </c>
      <c r="L763" t="s">
        <v>960</v>
      </c>
    </row>
    <row r="764" spans="8:12" x14ac:dyDescent="0.25">
      <c r="H764">
        <v>60897000</v>
      </c>
      <c r="I764" t="s">
        <v>107</v>
      </c>
      <c r="J764" t="s">
        <v>106</v>
      </c>
      <c r="K764" t="s">
        <v>257</v>
      </c>
      <c r="L764" t="s">
        <v>797</v>
      </c>
    </row>
    <row r="765" spans="8:12" x14ac:dyDescent="0.25">
      <c r="H765">
        <v>60897500</v>
      </c>
      <c r="I765" t="s">
        <v>107</v>
      </c>
      <c r="J765" t="s">
        <v>106</v>
      </c>
      <c r="K765" t="s">
        <v>257</v>
      </c>
      <c r="L765" t="s">
        <v>961</v>
      </c>
    </row>
    <row r="766" spans="8:12" x14ac:dyDescent="0.25">
      <c r="H766">
        <v>60897700</v>
      </c>
      <c r="I766" t="s">
        <v>107</v>
      </c>
      <c r="J766" t="s">
        <v>106</v>
      </c>
      <c r="K766" t="s">
        <v>254</v>
      </c>
      <c r="L766" t="s">
        <v>962</v>
      </c>
    </row>
    <row r="767" spans="8:12" x14ac:dyDescent="0.25">
      <c r="H767">
        <v>60899100</v>
      </c>
      <c r="I767" t="s">
        <v>107</v>
      </c>
      <c r="J767" t="s">
        <v>106</v>
      </c>
      <c r="K767" t="s">
        <v>254</v>
      </c>
      <c r="L767" t="s">
        <v>963</v>
      </c>
    </row>
    <row r="768" spans="8:12" x14ac:dyDescent="0.25">
      <c r="H768">
        <v>60899400</v>
      </c>
      <c r="I768" t="s">
        <v>107</v>
      </c>
      <c r="J768" t="s">
        <v>106</v>
      </c>
      <c r="K768" t="s">
        <v>257</v>
      </c>
      <c r="L768" t="s">
        <v>964</v>
      </c>
    </row>
    <row r="769" spans="8:12" x14ac:dyDescent="0.25">
      <c r="H769">
        <v>60899401</v>
      </c>
      <c r="I769" t="s">
        <v>107</v>
      </c>
      <c r="J769" t="s">
        <v>106</v>
      </c>
      <c r="K769" t="s">
        <v>254</v>
      </c>
      <c r="L769" t="s">
        <v>965</v>
      </c>
    </row>
    <row r="770" spans="8:12" x14ac:dyDescent="0.25">
      <c r="H770">
        <v>60903000</v>
      </c>
      <c r="I770" t="s">
        <v>107</v>
      </c>
      <c r="J770" t="s">
        <v>106</v>
      </c>
      <c r="K770" t="s">
        <v>254</v>
      </c>
      <c r="L770" t="s">
        <v>966</v>
      </c>
    </row>
    <row r="771" spans="8:12" x14ac:dyDescent="0.25">
      <c r="H771">
        <v>60903700</v>
      </c>
      <c r="I771" t="s">
        <v>107</v>
      </c>
      <c r="J771" t="s">
        <v>106</v>
      </c>
      <c r="K771" t="s">
        <v>257</v>
      </c>
      <c r="L771" t="s">
        <v>967</v>
      </c>
    </row>
    <row r="772" spans="8:12" x14ac:dyDescent="0.25">
      <c r="H772">
        <v>60904500</v>
      </c>
      <c r="I772" t="s">
        <v>107</v>
      </c>
      <c r="J772" t="s">
        <v>105</v>
      </c>
      <c r="K772" t="s">
        <v>257</v>
      </c>
      <c r="L772" t="s">
        <v>968</v>
      </c>
    </row>
    <row r="773" spans="8:12" x14ac:dyDescent="0.25">
      <c r="H773">
        <v>60906500</v>
      </c>
      <c r="I773" t="s">
        <v>107</v>
      </c>
      <c r="J773" t="s">
        <v>106</v>
      </c>
      <c r="K773" t="s">
        <v>257</v>
      </c>
      <c r="L773" t="s">
        <v>969</v>
      </c>
    </row>
    <row r="774" spans="8:12" x14ac:dyDescent="0.25">
      <c r="H774">
        <v>60907700</v>
      </c>
      <c r="I774" t="s">
        <v>107</v>
      </c>
      <c r="J774" t="s">
        <v>106</v>
      </c>
      <c r="K774" t="s">
        <v>257</v>
      </c>
      <c r="L774" t="s">
        <v>970</v>
      </c>
    </row>
    <row r="775" spans="8:12" x14ac:dyDescent="0.25">
      <c r="H775">
        <v>60908000</v>
      </c>
      <c r="I775" t="s">
        <v>107</v>
      </c>
      <c r="J775" t="s">
        <v>106</v>
      </c>
      <c r="K775" t="s">
        <v>257</v>
      </c>
      <c r="L775" t="s">
        <v>971</v>
      </c>
    </row>
    <row r="776" spans="8:12" x14ac:dyDescent="0.25">
      <c r="H776">
        <v>60908100</v>
      </c>
      <c r="I776" t="s">
        <v>107</v>
      </c>
      <c r="J776" t="s">
        <v>105</v>
      </c>
      <c r="K776" t="s">
        <v>257</v>
      </c>
      <c r="L776" t="s">
        <v>972</v>
      </c>
    </row>
    <row r="777" spans="8:12" x14ac:dyDescent="0.25">
      <c r="H777">
        <v>60909400</v>
      </c>
      <c r="I777" t="s">
        <v>107</v>
      </c>
      <c r="J777" t="s">
        <v>106</v>
      </c>
      <c r="K777" t="s">
        <v>257</v>
      </c>
      <c r="L777" t="s">
        <v>567</v>
      </c>
    </row>
    <row r="778" spans="8:12" x14ac:dyDescent="0.25">
      <c r="H778">
        <v>60909700</v>
      </c>
      <c r="I778" t="s">
        <v>107</v>
      </c>
      <c r="J778" t="s">
        <v>106</v>
      </c>
      <c r="K778" t="s">
        <v>254</v>
      </c>
      <c r="L778" t="s">
        <v>973</v>
      </c>
    </row>
    <row r="779" spans="8:12" x14ac:dyDescent="0.25">
      <c r="H779">
        <v>60912300</v>
      </c>
      <c r="I779" t="s">
        <v>107</v>
      </c>
      <c r="J779" t="s">
        <v>106</v>
      </c>
      <c r="K779" t="s">
        <v>257</v>
      </c>
      <c r="L779" t="s">
        <v>974</v>
      </c>
    </row>
    <row r="780" spans="8:12" x14ac:dyDescent="0.25">
      <c r="H780">
        <v>60915400</v>
      </c>
      <c r="I780" t="s">
        <v>107</v>
      </c>
      <c r="J780" t="s">
        <v>106</v>
      </c>
      <c r="K780" t="s">
        <v>254</v>
      </c>
      <c r="L780" t="s">
        <v>975</v>
      </c>
    </row>
    <row r="781" spans="8:12" x14ac:dyDescent="0.25">
      <c r="H781">
        <v>60917300</v>
      </c>
      <c r="I781" t="s">
        <v>107</v>
      </c>
      <c r="J781" t="s">
        <v>106</v>
      </c>
      <c r="K781" t="s">
        <v>257</v>
      </c>
      <c r="L781" t="s">
        <v>976</v>
      </c>
    </row>
    <row r="782" spans="8:12" x14ac:dyDescent="0.25">
      <c r="H782">
        <v>60918000</v>
      </c>
      <c r="I782" t="s">
        <v>107</v>
      </c>
      <c r="J782" t="s">
        <v>105</v>
      </c>
      <c r="K782" t="s">
        <v>254</v>
      </c>
      <c r="L782" t="s">
        <v>977</v>
      </c>
    </row>
    <row r="783" spans="8:12" x14ac:dyDescent="0.25">
      <c r="H783">
        <v>60918100</v>
      </c>
      <c r="I783" t="s">
        <v>107</v>
      </c>
      <c r="J783" t="s">
        <v>106</v>
      </c>
      <c r="K783" t="s">
        <v>257</v>
      </c>
      <c r="L783" t="s">
        <v>978</v>
      </c>
    </row>
    <row r="784" spans="8:12" x14ac:dyDescent="0.25">
      <c r="H784">
        <v>60919200</v>
      </c>
      <c r="I784" t="s">
        <v>107</v>
      </c>
      <c r="J784" t="s">
        <v>106</v>
      </c>
      <c r="K784" t="s">
        <v>257</v>
      </c>
      <c r="L784" t="s">
        <v>979</v>
      </c>
    </row>
    <row r="785" spans="8:12" x14ac:dyDescent="0.25">
      <c r="H785">
        <v>60919300</v>
      </c>
      <c r="I785" t="s">
        <v>107</v>
      </c>
      <c r="J785" t="s">
        <v>106</v>
      </c>
      <c r="K785" t="s">
        <v>257</v>
      </c>
      <c r="L785" t="s">
        <v>980</v>
      </c>
    </row>
    <row r="786" spans="8:12" x14ac:dyDescent="0.25">
      <c r="H786">
        <v>60920400</v>
      </c>
      <c r="I786" t="s">
        <v>107</v>
      </c>
      <c r="J786" t="s">
        <v>106</v>
      </c>
      <c r="K786" t="s">
        <v>254</v>
      </c>
      <c r="L786" t="s">
        <v>981</v>
      </c>
    </row>
    <row r="787" spans="8:12" x14ac:dyDescent="0.25">
      <c r="H787">
        <v>60923600</v>
      </c>
      <c r="I787" t="s">
        <v>107</v>
      </c>
      <c r="J787" t="s">
        <v>106</v>
      </c>
      <c r="K787" t="s">
        <v>257</v>
      </c>
      <c r="L787" t="s">
        <v>982</v>
      </c>
    </row>
    <row r="788" spans="8:12" x14ac:dyDescent="0.25">
      <c r="H788">
        <v>60923700</v>
      </c>
      <c r="I788" t="s">
        <v>107</v>
      </c>
      <c r="J788" t="s">
        <v>106</v>
      </c>
      <c r="K788" t="s">
        <v>257</v>
      </c>
      <c r="L788" t="s">
        <v>983</v>
      </c>
    </row>
    <row r="789" spans="8:12" x14ac:dyDescent="0.25">
      <c r="H789">
        <v>60923800</v>
      </c>
      <c r="I789" t="s">
        <v>107</v>
      </c>
      <c r="J789" t="s">
        <v>106</v>
      </c>
      <c r="K789" t="s">
        <v>257</v>
      </c>
      <c r="L789" t="s">
        <v>984</v>
      </c>
    </row>
    <row r="790" spans="8:12" x14ac:dyDescent="0.25">
      <c r="H790">
        <v>60927800</v>
      </c>
      <c r="I790" t="s">
        <v>107</v>
      </c>
      <c r="J790" t="s">
        <v>106</v>
      </c>
      <c r="K790" t="s">
        <v>257</v>
      </c>
      <c r="L790" t="s">
        <v>985</v>
      </c>
    </row>
    <row r="791" spans="8:12" x14ac:dyDescent="0.25">
      <c r="H791">
        <v>60928000</v>
      </c>
      <c r="I791" t="s">
        <v>107</v>
      </c>
      <c r="J791" t="s">
        <v>106</v>
      </c>
      <c r="K791" t="s">
        <v>257</v>
      </c>
      <c r="L791" t="s">
        <v>986</v>
      </c>
    </row>
    <row r="792" spans="8:12" x14ac:dyDescent="0.25">
      <c r="H792">
        <v>60928900</v>
      </c>
      <c r="I792" t="s">
        <v>107</v>
      </c>
      <c r="J792" t="s">
        <v>106</v>
      </c>
      <c r="K792" t="s">
        <v>254</v>
      </c>
      <c r="L792" t="s">
        <v>987</v>
      </c>
    </row>
    <row r="793" spans="8:12" x14ac:dyDescent="0.25">
      <c r="H793">
        <v>60929000</v>
      </c>
      <c r="I793" t="s">
        <v>107</v>
      </c>
      <c r="J793" t="s">
        <v>106</v>
      </c>
      <c r="K793" t="s">
        <v>254</v>
      </c>
      <c r="L793" t="s">
        <v>988</v>
      </c>
    </row>
    <row r="794" spans="8:12" x14ac:dyDescent="0.25">
      <c r="H794">
        <v>60929900</v>
      </c>
      <c r="I794" t="s">
        <v>107</v>
      </c>
      <c r="J794" t="s">
        <v>106</v>
      </c>
      <c r="K794" t="s">
        <v>257</v>
      </c>
      <c r="L794" t="s">
        <v>989</v>
      </c>
    </row>
    <row r="795" spans="8:12" x14ac:dyDescent="0.25">
      <c r="H795">
        <v>60930800</v>
      </c>
      <c r="I795" t="s">
        <v>107</v>
      </c>
      <c r="J795" t="s">
        <v>106</v>
      </c>
      <c r="K795" t="s">
        <v>254</v>
      </c>
      <c r="L795" t="s">
        <v>990</v>
      </c>
    </row>
    <row r="796" spans="8:12" x14ac:dyDescent="0.25">
      <c r="H796">
        <v>60930900</v>
      </c>
      <c r="I796" t="s">
        <v>107</v>
      </c>
      <c r="J796" t="s">
        <v>106</v>
      </c>
      <c r="K796" t="s">
        <v>257</v>
      </c>
      <c r="L796" t="s">
        <v>592</v>
      </c>
    </row>
    <row r="797" spans="8:12" x14ac:dyDescent="0.25">
      <c r="H797">
        <v>60932500</v>
      </c>
      <c r="I797" t="s">
        <v>107</v>
      </c>
      <c r="J797" t="s">
        <v>106</v>
      </c>
      <c r="K797" t="s">
        <v>257</v>
      </c>
      <c r="L797" t="s">
        <v>991</v>
      </c>
    </row>
    <row r="798" spans="8:12" x14ac:dyDescent="0.25">
      <c r="H798">
        <v>60940000</v>
      </c>
      <c r="I798" t="s">
        <v>107</v>
      </c>
      <c r="J798" t="s">
        <v>105</v>
      </c>
      <c r="K798" t="s">
        <v>257</v>
      </c>
      <c r="L798" t="s">
        <v>992</v>
      </c>
    </row>
    <row r="799" spans="8:12" x14ac:dyDescent="0.25">
      <c r="H799">
        <v>60940900</v>
      </c>
      <c r="I799" t="s">
        <v>107</v>
      </c>
      <c r="J799" t="s">
        <v>106</v>
      </c>
      <c r="K799" t="s">
        <v>254</v>
      </c>
      <c r="L799" t="s">
        <v>993</v>
      </c>
    </row>
    <row r="800" spans="8:12" x14ac:dyDescent="0.25">
      <c r="H800">
        <v>60943500</v>
      </c>
      <c r="I800" t="s">
        <v>107</v>
      </c>
      <c r="J800" t="s">
        <v>106</v>
      </c>
      <c r="K800" t="s">
        <v>254</v>
      </c>
      <c r="L800" t="s">
        <v>580</v>
      </c>
    </row>
    <row r="801" spans="8:12" x14ac:dyDescent="0.25">
      <c r="H801">
        <v>60943800</v>
      </c>
      <c r="I801" t="s">
        <v>107</v>
      </c>
      <c r="J801" t="s">
        <v>105</v>
      </c>
      <c r="K801" t="s">
        <v>254</v>
      </c>
      <c r="L801" t="s">
        <v>994</v>
      </c>
    </row>
    <row r="802" spans="8:12" x14ac:dyDescent="0.25">
      <c r="H802">
        <v>60944400</v>
      </c>
      <c r="I802" t="s">
        <v>107</v>
      </c>
      <c r="J802" t="s">
        <v>106</v>
      </c>
      <c r="K802" t="s">
        <v>257</v>
      </c>
      <c r="L802" t="s">
        <v>995</v>
      </c>
    </row>
    <row r="803" spans="8:12" x14ac:dyDescent="0.25">
      <c r="H803">
        <v>60946300</v>
      </c>
      <c r="I803" t="s">
        <v>107</v>
      </c>
      <c r="J803" t="s">
        <v>106</v>
      </c>
      <c r="K803" t="s">
        <v>257</v>
      </c>
      <c r="L803" t="s">
        <v>996</v>
      </c>
    </row>
    <row r="804" spans="8:12" x14ac:dyDescent="0.25">
      <c r="H804">
        <v>60947000</v>
      </c>
      <c r="I804" t="s">
        <v>107</v>
      </c>
      <c r="J804" t="s">
        <v>106</v>
      </c>
      <c r="K804" t="s">
        <v>254</v>
      </c>
      <c r="L804" t="s">
        <v>613</v>
      </c>
    </row>
    <row r="805" spans="8:12" x14ac:dyDescent="0.25">
      <c r="H805">
        <v>60947300</v>
      </c>
      <c r="I805" t="s">
        <v>107</v>
      </c>
      <c r="J805" t="s">
        <v>106</v>
      </c>
      <c r="K805" t="s">
        <v>257</v>
      </c>
      <c r="L805" t="s">
        <v>997</v>
      </c>
    </row>
    <row r="806" spans="8:12" x14ac:dyDescent="0.25">
      <c r="H806">
        <v>60947400</v>
      </c>
      <c r="I806" t="s">
        <v>107</v>
      </c>
      <c r="J806" t="s">
        <v>106</v>
      </c>
      <c r="K806" t="s">
        <v>254</v>
      </c>
      <c r="L806" t="s">
        <v>998</v>
      </c>
    </row>
    <row r="807" spans="8:12" x14ac:dyDescent="0.25">
      <c r="H807">
        <v>60948000</v>
      </c>
      <c r="I807" t="s">
        <v>107</v>
      </c>
      <c r="J807" t="s">
        <v>106</v>
      </c>
      <c r="K807" t="s">
        <v>257</v>
      </c>
      <c r="L807" t="s">
        <v>999</v>
      </c>
    </row>
    <row r="808" spans="8:12" x14ac:dyDescent="0.25">
      <c r="H808">
        <v>60948300</v>
      </c>
      <c r="I808" t="s">
        <v>107</v>
      </c>
      <c r="J808" t="s">
        <v>106</v>
      </c>
      <c r="K808" t="s">
        <v>254</v>
      </c>
      <c r="L808" t="s">
        <v>1000</v>
      </c>
    </row>
    <row r="809" spans="8:12" x14ac:dyDescent="0.25">
      <c r="H809">
        <v>60948301</v>
      </c>
      <c r="I809" t="s">
        <v>107</v>
      </c>
      <c r="J809" t="s">
        <v>106</v>
      </c>
      <c r="K809" t="s">
        <v>254</v>
      </c>
      <c r="L809" t="s">
        <v>1001</v>
      </c>
    </row>
    <row r="810" spans="8:12" x14ac:dyDescent="0.25">
      <c r="H810">
        <v>60950000</v>
      </c>
      <c r="I810" t="s">
        <v>107</v>
      </c>
      <c r="J810" t="s">
        <v>106</v>
      </c>
      <c r="K810" t="s">
        <v>254</v>
      </c>
      <c r="L810" t="s">
        <v>1002</v>
      </c>
    </row>
    <row r="811" spans="8:12" x14ac:dyDescent="0.25">
      <c r="H811">
        <v>60950200</v>
      </c>
      <c r="I811" t="s">
        <v>107</v>
      </c>
      <c r="J811" t="s">
        <v>106</v>
      </c>
      <c r="K811" t="s">
        <v>257</v>
      </c>
      <c r="L811" t="s">
        <v>612</v>
      </c>
    </row>
    <row r="812" spans="8:12" x14ac:dyDescent="0.25">
      <c r="H812">
        <v>60950300</v>
      </c>
      <c r="I812" t="s">
        <v>107</v>
      </c>
      <c r="J812" t="s">
        <v>106</v>
      </c>
      <c r="K812" t="s">
        <v>257</v>
      </c>
      <c r="L812" t="s">
        <v>1003</v>
      </c>
    </row>
    <row r="813" spans="8:12" x14ac:dyDescent="0.25">
      <c r="H813">
        <v>60950400</v>
      </c>
      <c r="I813" t="s">
        <v>107</v>
      </c>
      <c r="J813" t="s">
        <v>106</v>
      </c>
      <c r="K813" t="s">
        <v>257</v>
      </c>
      <c r="L813" t="s">
        <v>1004</v>
      </c>
    </row>
    <row r="814" spans="8:12" x14ac:dyDescent="0.25">
      <c r="H814">
        <v>60950500</v>
      </c>
      <c r="I814" t="s">
        <v>107</v>
      </c>
      <c r="J814" t="s">
        <v>105</v>
      </c>
      <c r="K814" t="s">
        <v>257</v>
      </c>
      <c r="L814" t="s">
        <v>1005</v>
      </c>
    </row>
    <row r="815" spans="8:12" x14ac:dyDescent="0.25">
      <c r="H815">
        <v>60951200</v>
      </c>
      <c r="I815" t="s">
        <v>107</v>
      </c>
      <c r="J815" t="s">
        <v>106</v>
      </c>
      <c r="K815" t="s">
        <v>254</v>
      </c>
      <c r="L815" t="s">
        <v>1006</v>
      </c>
    </row>
    <row r="816" spans="8:12" x14ac:dyDescent="0.25">
      <c r="H816">
        <v>60953400</v>
      </c>
      <c r="I816" t="s">
        <v>107</v>
      </c>
      <c r="J816" t="s">
        <v>106</v>
      </c>
      <c r="K816" t="s">
        <v>254</v>
      </c>
      <c r="L816" t="s">
        <v>1007</v>
      </c>
    </row>
    <row r="817" spans="8:12" x14ac:dyDescent="0.25">
      <c r="H817">
        <v>60953800</v>
      </c>
      <c r="I817" t="s">
        <v>107</v>
      </c>
      <c r="J817" t="s">
        <v>106</v>
      </c>
      <c r="K817" t="s">
        <v>257</v>
      </c>
      <c r="L817" t="s">
        <v>1008</v>
      </c>
    </row>
    <row r="818" spans="8:12" x14ac:dyDescent="0.25">
      <c r="H818">
        <v>60953900</v>
      </c>
      <c r="I818" t="s">
        <v>107</v>
      </c>
      <c r="J818" t="s">
        <v>106</v>
      </c>
      <c r="K818" t="s">
        <v>257</v>
      </c>
      <c r="L818" t="s">
        <v>1009</v>
      </c>
    </row>
    <row r="819" spans="8:12" x14ac:dyDescent="0.25">
      <c r="H819">
        <v>60953901</v>
      </c>
      <c r="I819" t="s">
        <v>107</v>
      </c>
      <c r="J819" t="s">
        <v>106</v>
      </c>
      <c r="K819" t="s">
        <v>257</v>
      </c>
      <c r="L819" t="s">
        <v>1010</v>
      </c>
    </row>
    <row r="820" spans="8:12" x14ac:dyDescent="0.25">
      <c r="H820">
        <v>60956100</v>
      </c>
      <c r="I820" t="s">
        <v>107</v>
      </c>
      <c r="J820" t="s">
        <v>106</v>
      </c>
      <c r="K820" t="s">
        <v>254</v>
      </c>
      <c r="L820" t="s">
        <v>1011</v>
      </c>
    </row>
    <row r="821" spans="8:12" x14ac:dyDescent="0.25">
      <c r="H821">
        <v>60956800</v>
      </c>
      <c r="I821" t="s">
        <v>107</v>
      </c>
      <c r="J821" t="s">
        <v>106</v>
      </c>
      <c r="K821" t="s">
        <v>257</v>
      </c>
      <c r="L821" t="s">
        <v>1012</v>
      </c>
    </row>
    <row r="822" spans="8:12" x14ac:dyDescent="0.25">
      <c r="H822">
        <v>60957100</v>
      </c>
      <c r="I822" t="s">
        <v>107</v>
      </c>
      <c r="J822" t="s">
        <v>106</v>
      </c>
      <c r="K822" t="s">
        <v>254</v>
      </c>
      <c r="L822" t="s">
        <v>1013</v>
      </c>
    </row>
    <row r="823" spans="8:12" x14ac:dyDescent="0.25">
      <c r="H823">
        <v>60957500</v>
      </c>
      <c r="I823" t="s">
        <v>107</v>
      </c>
      <c r="J823" t="s">
        <v>106</v>
      </c>
      <c r="K823" t="s">
        <v>257</v>
      </c>
      <c r="L823" t="s">
        <v>1014</v>
      </c>
    </row>
    <row r="824" spans="8:12" x14ac:dyDescent="0.25">
      <c r="H824">
        <v>60958100</v>
      </c>
      <c r="I824" t="s">
        <v>107</v>
      </c>
      <c r="J824" t="s">
        <v>106</v>
      </c>
      <c r="K824" t="s">
        <v>257</v>
      </c>
      <c r="L824" t="s">
        <v>1015</v>
      </c>
    </row>
    <row r="825" spans="8:12" x14ac:dyDescent="0.25">
      <c r="H825">
        <v>60959500</v>
      </c>
      <c r="I825" t="s">
        <v>107</v>
      </c>
      <c r="J825" t="s">
        <v>106</v>
      </c>
      <c r="K825" t="s">
        <v>257</v>
      </c>
      <c r="L825" t="s">
        <v>1016</v>
      </c>
    </row>
    <row r="826" spans="8:12" x14ac:dyDescent="0.25">
      <c r="H826">
        <v>60960300</v>
      </c>
      <c r="I826" t="s">
        <v>107</v>
      </c>
      <c r="J826" t="s">
        <v>106</v>
      </c>
      <c r="K826" t="s">
        <v>257</v>
      </c>
      <c r="L826" t="s">
        <v>1017</v>
      </c>
    </row>
    <row r="827" spans="8:12" x14ac:dyDescent="0.25">
      <c r="H827">
        <v>60960400</v>
      </c>
      <c r="I827" t="s">
        <v>107</v>
      </c>
      <c r="J827" t="s">
        <v>106</v>
      </c>
      <c r="K827" t="s">
        <v>254</v>
      </c>
      <c r="L827" t="s">
        <v>1018</v>
      </c>
    </row>
    <row r="828" spans="8:12" x14ac:dyDescent="0.25">
      <c r="H828">
        <v>60960401</v>
      </c>
      <c r="I828" t="s">
        <v>107</v>
      </c>
      <c r="J828" t="s">
        <v>106</v>
      </c>
      <c r="K828" t="s">
        <v>254</v>
      </c>
      <c r="L828" t="s">
        <v>1019</v>
      </c>
    </row>
    <row r="829" spans="8:12" x14ac:dyDescent="0.25">
      <c r="H829">
        <v>60960500</v>
      </c>
      <c r="I829" t="s">
        <v>107</v>
      </c>
      <c r="J829" t="s">
        <v>106</v>
      </c>
      <c r="K829" t="s">
        <v>257</v>
      </c>
      <c r="L829" t="s">
        <v>1020</v>
      </c>
    </row>
    <row r="830" spans="8:12" x14ac:dyDescent="0.25">
      <c r="H830">
        <v>60961700</v>
      </c>
      <c r="I830" t="s">
        <v>107</v>
      </c>
      <c r="J830" t="s">
        <v>106</v>
      </c>
      <c r="K830" t="s">
        <v>257</v>
      </c>
      <c r="L830" t="s">
        <v>567</v>
      </c>
    </row>
    <row r="831" spans="8:12" x14ac:dyDescent="0.25">
      <c r="H831">
        <v>60963600</v>
      </c>
      <c r="I831" t="s">
        <v>107</v>
      </c>
      <c r="J831" t="s">
        <v>106</v>
      </c>
      <c r="K831" t="s">
        <v>257</v>
      </c>
      <c r="L831" t="s">
        <v>765</v>
      </c>
    </row>
    <row r="832" spans="8:12" x14ac:dyDescent="0.25">
      <c r="H832">
        <v>60963700</v>
      </c>
      <c r="I832" t="s">
        <v>107</v>
      </c>
      <c r="J832" t="s">
        <v>106</v>
      </c>
      <c r="K832" t="s">
        <v>254</v>
      </c>
      <c r="L832" t="s">
        <v>1021</v>
      </c>
    </row>
    <row r="833" spans="8:12" x14ac:dyDescent="0.25">
      <c r="H833">
        <v>60963900</v>
      </c>
      <c r="I833" t="s">
        <v>107</v>
      </c>
      <c r="J833" t="s">
        <v>106</v>
      </c>
      <c r="K833" t="s">
        <v>257</v>
      </c>
      <c r="L833" t="s">
        <v>1022</v>
      </c>
    </row>
    <row r="834" spans="8:12" x14ac:dyDescent="0.25">
      <c r="H834">
        <v>60964200</v>
      </c>
      <c r="I834" t="s">
        <v>107</v>
      </c>
      <c r="J834" t="s">
        <v>106</v>
      </c>
      <c r="K834" t="s">
        <v>254</v>
      </c>
      <c r="L834" t="s">
        <v>1023</v>
      </c>
    </row>
    <row r="835" spans="8:12" x14ac:dyDescent="0.25">
      <c r="H835">
        <v>60966400</v>
      </c>
      <c r="I835" t="s">
        <v>107</v>
      </c>
      <c r="J835" t="s">
        <v>105</v>
      </c>
      <c r="K835" t="s">
        <v>254</v>
      </c>
      <c r="L835" t="s">
        <v>1024</v>
      </c>
    </row>
    <row r="836" spans="8:12" x14ac:dyDescent="0.25">
      <c r="H836">
        <v>60967600</v>
      </c>
      <c r="I836" t="s">
        <v>107</v>
      </c>
      <c r="J836" t="s">
        <v>106</v>
      </c>
      <c r="K836" t="s">
        <v>254</v>
      </c>
      <c r="L836" t="s">
        <v>580</v>
      </c>
    </row>
    <row r="837" spans="8:12" x14ac:dyDescent="0.25">
      <c r="H837">
        <v>60968000</v>
      </c>
      <c r="I837" t="s">
        <v>107</v>
      </c>
      <c r="J837" t="s">
        <v>106</v>
      </c>
      <c r="K837" t="s">
        <v>257</v>
      </c>
      <c r="L837" t="s">
        <v>587</v>
      </c>
    </row>
    <row r="838" spans="8:12" x14ac:dyDescent="0.25">
      <c r="H838">
        <v>60970700</v>
      </c>
      <c r="I838" t="s">
        <v>107</v>
      </c>
      <c r="J838" t="s">
        <v>106</v>
      </c>
      <c r="K838" t="s">
        <v>257</v>
      </c>
      <c r="L838" t="s">
        <v>1025</v>
      </c>
    </row>
    <row r="839" spans="8:12" x14ac:dyDescent="0.25">
      <c r="H839">
        <v>60970800</v>
      </c>
      <c r="I839" t="s">
        <v>107</v>
      </c>
      <c r="J839" t="s">
        <v>106</v>
      </c>
      <c r="K839" t="s">
        <v>257</v>
      </c>
      <c r="L839" t="s">
        <v>1026</v>
      </c>
    </row>
    <row r="840" spans="8:12" x14ac:dyDescent="0.25">
      <c r="H840">
        <v>60971100</v>
      </c>
      <c r="I840" t="s">
        <v>107</v>
      </c>
      <c r="J840" t="s">
        <v>106</v>
      </c>
      <c r="K840" t="s">
        <v>257</v>
      </c>
      <c r="L840" t="s">
        <v>1027</v>
      </c>
    </row>
    <row r="841" spans="8:12" x14ac:dyDescent="0.25">
      <c r="H841">
        <v>60971200</v>
      </c>
      <c r="I841" t="s">
        <v>107</v>
      </c>
      <c r="J841" t="s">
        <v>106</v>
      </c>
      <c r="K841" t="s">
        <v>257</v>
      </c>
      <c r="L841" t="s">
        <v>1028</v>
      </c>
    </row>
    <row r="842" spans="8:12" x14ac:dyDescent="0.25">
      <c r="H842">
        <v>60971700</v>
      </c>
      <c r="I842" t="s">
        <v>107</v>
      </c>
      <c r="J842" t="s">
        <v>106</v>
      </c>
      <c r="K842" t="s">
        <v>254</v>
      </c>
      <c r="L842" t="s">
        <v>1029</v>
      </c>
    </row>
    <row r="843" spans="8:12" x14ac:dyDescent="0.25">
      <c r="H843">
        <v>60972200</v>
      </c>
      <c r="I843" t="s">
        <v>107</v>
      </c>
      <c r="J843" t="s">
        <v>106</v>
      </c>
      <c r="K843" t="s">
        <v>254</v>
      </c>
      <c r="L843" t="s">
        <v>1030</v>
      </c>
    </row>
    <row r="844" spans="8:12" x14ac:dyDescent="0.25">
      <c r="H844">
        <v>60972500</v>
      </c>
      <c r="I844" t="s">
        <v>107</v>
      </c>
      <c r="J844" t="s">
        <v>106</v>
      </c>
      <c r="K844" t="s">
        <v>254</v>
      </c>
      <c r="L844" t="s">
        <v>1031</v>
      </c>
    </row>
    <row r="845" spans="8:12" x14ac:dyDescent="0.25">
      <c r="H845">
        <v>60972501</v>
      </c>
      <c r="I845" t="s">
        <v>107</v>
      </c>
      <c r="J845" t="s">
        <v>106</v>
      </c>
      <c r="K845" t="s">
        <v>254</v>
      </c>
      <c r="L845" t="s">
        <v>1032</v>
      </c>
    </row>
    <row r="846" spans="8:12" x14ac:dyDescent="0.25">
      <c r="H846">
        <v>60974700</v>
      </c>
      <c r="I846" t="s">
        <v>107</v>
      </c>
      <c r="J846" t="s">
        <v>106</v>
      </c>
      <c r="K846" t="s">
        <v>254</v>
      </c>
      <c r="L846" t="s">
        <v>1033</v>
      </c>
    </row>
    <row r="847" spans="8:12" x14ac:dyDescent="0.25">
      <c r="H847">
        <v>60974701</v>
      </c>
      <c r="I847" t="s">
        <v>107</v>
      </c>
      <c r="J847" t="s">
        <v>106</v>
      </c>
      <c r="K847" t="s">
        <v>254</v>
      </c>
      <c r="L847" t="s">
        <v>1034</v>
      </c>
    </row>
    <row r="848" spans="8:12" x14ac:dyDescent="0.25">
      <c r="H848">
        <v>60978800</v>
      </c>
      <c r="I848" t="s">
        <v>107</v>
      </c>
      <c r="J848" t="s">
        <v>105</v>
      </c>
      <c r="K848" t="s">
        <v>257</v>
      </c>
      <c r="L848" t="s">
        <v>1035</v>
      </c>
    </row>
    <row r="849" spans="8:12" x14ac:dyDescent="0.25">
      <c r="H849">
        <v>60982600</v>
      </c>
      <c r="I849" t="s">
        <v>107</v>
      </c>
      <c r="J849" t="s">
        <v>106</v>
      </c>
      <c r="K849" t="s">
        <v>257</v>
      </c>
      <c r="L849" t="s">
        <v>1036</v>
      </c>
    </row>
    <row r="850" spans="8:12" x14ac:dyDescent="0.25">
      <c r="H850">
        <v>60982700</v>
      </c>
      <c r="I850" t="s">
        <v>107</v>
      </c>
      <c r="J850" t="s">
        <v>106</v>
      </c>
      <c r="K850" t="s">
        <v>254</v>
      </c>
      <c r="L850" t="s">
        <v>1037</v>
      </c>
    </row>
    <row r="851" spans="8:12" x14ac:dyDescent="0.25">
      <c r="H851">
        <v>60982900</v>
      </c>
      <c r="I851" t="s">
        <v>107</v>
      </c>
      <c r="J851" t="s">
        <v>106</v>
      </c>
      <c r="K851" t="s">
        <v>257</v>
      </c>
      <c r="L851" t="s">
        <v>1038</v>
      </c>
    </row>
    <row r="852" spans="8:12" x14ac:dyDescent="0.25">
      <c r="H852">
        <v>60983000</v>
      </c>
      <c r="I852" t="s">
        <v>107</v>
      </c>
      <c r="J852" t="s">
        <v>105</v>
      </c>
      <c r="K852" t="s">
        <v>257</v>
      </c>
      <c r="L852" t="s">
        <v>1039</v>
      </c>
    </row>
    <row r="853" spans="8:12" x14ac:dyDescent="0.25">
      <c r="H853">
        <v>60986500</v>
      </c>
      <c r="I853" t="s">
        <v>107</v>
      </c>
      <c r="J853" t="s">
        <v>105</v>
      </c>
      <c r="K853" t="s">
        <v>257</v>
      </c>
      <c r="L853" t="s">
        <v>1040</v>
      </c>
    </row>
    <row r="854" spans="8:12" x14ac:dyDescent="0.25">
      <c r="H854">
        <v>60986600</v>
      </c>
      <c r="I854" t="s">
        <v>107</v>
      </c>
      <c r="J854" t="s">
        <v>106</v>
      </c>
      <c r="K854" t="s">
        <v>257</v>
      </c>
      <c r="L854" t="s">
        <v>1041</v>
      </c>
    </row>
    <row r="855" spans="8:12" x14ac:dyDescent="0.25">
      <c r="H855">
        <v>60988400</v>
      </c>
      <c r="I855" t="s">
        <v>107</v>
      </c>
      <c r="J855" t="s">
        <v>106</v>
      </c>
      <c r="K855" t="s">
        <v>257</v>
      </c>
      <c r="L855" t="s">
        <v>1042</v>
      </c>
    </row>
    <row r="856" spans="8:12" x14ac:dyDescent="0.25">
      <c r="H856">
        <v>60988700</v>
      </c>
      <c r="I856" t="s">
        <v>107</v>
      </c>
      <c r="J856" t="s">
        <v>106</v>
      </c>
      <c r="K856" t="s">
        <v>257</v>
      </c>
      <c r="L856" t="s">
        <v>1043</v>
      </c>
    </row>
    <row r="857" spans="8:12" x14ac:dyDescent="0.25">
      <c r="H857">
        <v>60990800</v>
      </c>
      <c r="I857" t="s">
        <v>107</v>
      </c>
      <c r="J857" t="s">
        <v>106</v>
      </c>
      <c r="K857" t="s">
        <v>257</v>
      </c>
      <c r="L857" t="s">
        <v>1044</v>
      </c>
    </row>
    <row r="858" spans="8:12" x14ac:dyDescent="0.25">
      <c r="H858">
        <v>60991100</v>
      </c>
      <c r="I858" t="s">
        <v>107</v>
      </c>
      <c r="J858" t="s">
        <v>106</v>
      </c>
      <c r="K858" t="s">
        <v>257</v>
      </c>
      <c r="L858" t="s">
        <v>765</v>
      </c>
    </row>
    <row r="859" spans="8:12" x14ac:dyDescent="0.25">
      <c r="H859">
        <v>60991200</v>
      </c>
      <c r="I859" t="s">
        <v>107</v>
      </c>
      <c r="J859" t="s">
        <v>106</v>
      </c>
      <c r="K859" t="s">
        <v>254</v>
      </c>
      <c r="L859" t="s">
        <v>1021</v>
      </c>
    </row>
    <row r="860" spans="8:12" x14ac:dyDescent="0.25">
      <c r="H860">
        <v>60991200</v>
      </c>
      <c r="I860" t="s">
        <v>107</v>
      </c>
      <c r="J860" t="s">
        <v>106</v>
      </c>
      <c r="K860" t="s">
        <v>254</v>
      </c>
      <c r="L860" t="s">
        <v>1021</v>
      </c>
    </row>
    <row r="861" spans="8:12" x14ac:dyDescent="0.25">
      <c r="H861">
        <v>60991400</v>
      </c>
      <c r="I861" t="s">
        <v>107</v>
      </c>
      <c r="J861" t="s">
        <v>106</v>
      </c>
      <c r="K861" t="s">
        <v>257</v>
      </c>
      <c r="L861" t="s">
        <v>1045</v>
      </c>
    </row>
    <row r="862" spans="8:12" x14ac:dyDescent="0.25">
      <c r="H862">
        <v>60991401</v>
      </c>
      <c r="I862" t="s">
        <v>107</v>
      </c>
      <c r="J862" t="s">
        <v>106</v>
      </c>
      <c r="K862" t="s">
        <v>257</v>
      </c>
      <c r="L862" t="s">
        <v>1046</v>
      </c>
    </row>
    <row r="863" spans="8:12" x14ac:dyDescent="0.25">
      <c r="H863">
        <v>60992500</v>
      </c>
      <c r="I863" t="s">
        <v>107</v>
      </c>
      <c r="J863" t="s">
        <v>106</v>
      </c>
      <c r="K863" t="s">
        <v>257</v>
      </c>
      <c r="L863" t="s">
        <v>1047</v>
      </c>
    </row>
    <row r="864" spans="8:12" x14ac:dyDescent="0.25">
      <c r="H864">
        <v>60994800</v>
      </c>
      <c r="I864" t="s">
        <v>107</v>
      </c>
      <c r="J864" t="s">
        <v>105</v>
      </c>
      <c r="K864" t="s">
        <v>257</v>
      </c>
      <c r="L864" t="s">
        <v>1048</v>
      </c>
    </row>
    <row r="865" spans="8:12" x14ac:dyDescent="0.25">
      <c r="H865">
        <v>60996600</v>
      </c>
      <c r="I865" t="s">
        <v>107</v>
      </c>
      <c r="J865" t="s">
        <v>106</v>
      </c>
      <c r="K865" t="s">
        <v>257</v>
      </c>
      <c r="L865" t="s">
        <v>1049</v>
      </c>
    </row>
    <row r="866" spans="8:12" x14ac:dyDescent="0.25">
      <c r="H866">
        <v>61000900</v>
      </c>
      <c r="I866" t="s">
        <v>107</v>
      </c>
      <c r="J866" t="s">
        <v>106</v>
      </c>
      <c r="K866" t="s">
        <v>257</v>
      </c>
      <c r="L866" t="s">
        <v>1050</v>
      </c>
    </row>
    <row r="867" spans="8:12" x14ac:dyDescent="0.25">
      <c r="H867">
        <v>61001700</v>
      </c>
      <c r="I867" t="s">
        <v>107</v>
      </c>
      <c r="J867" t="s">
        <v>106</v>
      </c>
      <c r="K867" t="s">
        <v>254</v>
      </c>
      <c r="L867" t="s">
        <v>1051</v>
      </c>
    </row>
    <row r="868" spans="8:12" x14ac:dyDescent="0.25">
      <c r="H868">
        <v>61008100</v>
      </c>
      <c r="I868" t="s">
        <v>107</v>
      </c>
      <c r="J868" t="s">
        <v>106</v>
      </c>
      <c r="K868" t="s">
        <v>257</v>
      </c>
      <c r="L868" t="s">
        <v>1052</v>
      </c>
    </row>
    <row r="869" spans="8:12" x14ac:dyDescent="0.25">
      <c r="H869">
        <v>61008200</v>
      </c>
      <c r="I869" t="s">
        <v>107</v>
      </c>
      <c r="J869" t="s">
        <v>106</v>
      </c>
      <c r="K869" t="s">
        <v>257</v>
      </c>
      <c r="L869" t="s">
        <v>1053</v>
      </c>
    </row>
    <row r="870" spans="8:12" x14ac:dyDescent="0.25">
      <c r="H870">
        <v>61010200</v>
      </c>
      <c r="I870" t="s">
        <v>107</v>
      </c>
      <c r="J870" t="s">
        <v>106</v>
      </c>
      <c r="K870" t="s">
        <v>257</v>
      </c>
      <c r="L870" t="s">
        <v>673</v>
      </c>
    </row>
    <row r="871" spans="8:12" x14ac:dyDescent="0.25">
      <c r="H871">
        <v>61015600</v>
      </c>
      <c r="I871" t="s">
        <v>107</v>
      </c>
      <c r="J871" t="s">
        <v>106</v>
      </c>
      <c r="K871" t="s">
        <v>257</v>
      </c>
      <c r="L871" t="s">
        <v>690</v>
      </c>
    </row>
    <row r="872" spans="8:12" x14ac:dyDescent="0.25">
      <c r="H872">
        <v>61016760</v>
      </c>
      <c r="I872" t="s">
        <v>107</v>
      </c>
      <c r="J872" t="s">
        <v>106</v>
      </c>
      <c r="K872" t="s">
        <v>254</v>
      </c>
      <c r="L872" t="s">
        <v>1054</v>
      </c>
    </row>
    <row r="873" spans="8:12" x14ac:dyDescent="0.25">
      <c r="H873">
        <v>61018100</v>
      </c>
      <c r="I873" t="s">
        <v>107</v>
      </c>
      <c r="J873" t="s">
        <v>106</v>
      </c>
      <c r="K873" t="s">
        <v>257</v>
      </c>
      <c r="L873" t="s">
        <v>1055</v>
      </c>
    </row>
    <row r="874" spans="8:12" x14ac:dyDescent="0.25">
      <c r="H874">
        <v>61018900</v>
      </c>
      <c r="I874" t="s">
        <v>107</v>
      </c>
      <c r="J874" t="s">
        <v>106</v>
      </c>
      <c r="K874" t="s">
        <v>257</v>
      </c>
      <c r="L874" t="s">
        <v>1056</v>
      </c>
    </row>
    <row r="875" spans="8:12" x14ac:dyDescent="0.25">
      <c r="H875">
        <v>61019600</v>
      </c>
      <c r="I875" t="s">
        <v>107</v>
      </c>
      <c r="J875" t="s">
        <v>106</v>
      </c>
      <c r="K875" t="s">
        <v>254</v>
      </c>
      <c r="L875" t="s">
        <v>1057</v>
      </c>
    </row>
    <row r="876" spans="8:12" x14ac:dyDescent="0.25">
      <c r="H876">
        <v>61019800</v>
      </c>
      <c r="I876" t="s">
        <v>107</v>
      </c>
      <c r="J876" t="s">
        <v>106</v>
      </c>
      <c r="K876" t="s">
        <v>257</v>
      </c>
      <c r="L876" t="s">
        <v>1058</v>
      </c>
    </row>
    <row r="877" spans="8:12" x14ac:dyDescent="0.25">
      <c r="H877">
        <v>61021700</v>
      </c>
      <c r="I877" t="s">
        <v>107</v>
      </c>
      <c r="J877" t="s">
        <v>105</v>
      </c>
      <c r="K877" t="s">
        <v>254</v>
      </c>
      <c r="L877" t="s">
        <v>1059</v>
      </c>
    </row>
    <row r="878" spans="8:12" x14ac:dyDescent="0.25">
      <c r="H878">
        <v>61022200</v>
      </c>
      <c r="I878" t="s">
        <v>107</v>
      </c>
      <c r="J878" t="s">
        <v>106</v>
      </c>
      <c r="K878" t="s">
        <v>257</v>
      </c>
      <c r="L878" t="s">
        <v>1060</v>
      </c>
    </row>
    <row r="879" spans="8:12" x14ac:dyDescent="0.25">
      <c r="H879">
        <v>61022400</v>
      </c>
      <c r="I879" t="s">
        <v>107</v>
      </c>
      <c r="J879" t="s">
        <v>106</v>
      </c>
      <c r="K879" t="s">
        <v>254</v>
      </c>
      <c r="L879" t="s">
        <v>1061</v>
      </c>
    </row>
    <row r="880" spans="8:12" x14ac:dyDescent="0.25">
      <c r="H880">
        <v>61022500</v>
      </c>
      <c r="I880" t="s">
        <v>107</v>
      </c>
      <c r="J880" t="s">
        <v>106</v>
      </c>
      <c r="K880" t="s">
        <v>254</v>
      </c>
      <c r="L880" t="s">
        <v>1062</v>
      </c>
    </row>
    <row r="881" spans="8:12" x14ac:dyDescent="0.25">
      <c r="H881">
        <v>61025200</v>
      </c>
      <c r="I881" t="s">
        <v>107</v>
      </c>
      <c r="J881" t="s">
        <v>106</v>
      </c>
      <c r="K881" t="s">
        <v>254</v>
      </c>
      <c r="L881" t="s">
        <v>1063</v>
      </c>
    </row>
    <row r="882" spans="8:12" x14ac:dyDescent="0.25">
      <c r="H882">
        <v>61025600</v>
      </c>
      <c r="I882" t="s">
        <v>107</v>
      </c>
      <c r="J882" t="s">
        <v>106</v>
      </c>
      <c r="K882" t="s">
        <v>254</v>
      </c>
      <c r="L882" t="s">
        <v>1064</v>
      </c>
    </row>
    <row r="883" spans="8:12" x14ac:dyDescent="0.25">
      <c r="H883">
        <v>61027200</v>
      </c>
      <c r="I883" t="s">
        <v>107</v>
      </c>
      <c r="J883" t="s">
        <v>106</v>
      </c>
      <c r="K883" t="s">
        <v>257</v>
      </c>
      <c r="L883" t="s">
        <v>1065</v>
      </c>
    </row>
    <row r="884" spans="8:12" x14ac:dyDescent="0.25">
      <c r="H884">
        <v>61030900</v>
      </c>
      <c r="I884" t="s">
        <v>107</v>
      </c>
      <c r="J884" t="s">
        <v>106</v>
      </c>
      <c r="K884" t="s">
        <v>254</v>
      </c>
      <c r="L884" t="s">
        <v>1066</v>
      </c>
    </row>
    <row r="885" spans="8:12" x14ac:dyDescent="0.25">
      <c r="H885">
        <v>61032100</v>
      </c>
      <c r="I885" t="s">
        <v>107</v>
      </c>
      <c r="J885" t="s">
        <v>106</v>
      </c>
      <c r="K885" t="s">
        <v>257</v>
      </c>
      <c r="L885" t="s">
        <v>1067</v>
      </c>
    </row>
    <row r="886" spans="8:12" x14ac:dyDescent="0.25">
      <c r="H886">
        <v>61033400</v>
      </c>
      <c r="I886" t="s">
        <v>107</v>
      </c>
      <c r="J886" t="s">
        <v>106</v>
      </c>
      <c r="K886" t="s">
        <v>257</v>
      </c>
      <c r="L886" t="s">
        <v>1068</v>
      </c>
    </row>
    <row r="887" spans="8:12" x14ac:dyDescent="0.25">
      <c r="H887">
        <v>61033800</v>
      </c>
      <c r="I887" t="s">
        <v>107</v>
      </c>
      <c r="J887" t="s">
        <v>106</v>
      </c>
      <c r="K887" t="s">
        <v>257</v>
      </c>
      <c r="L887" t="s">
        <v>1069</v>
      </c>
    </row>
    <row r="888" spans="8:12" x14ac:dyDescent="0.25">
      <c r="H888">
        <v>61034500</v>
      </c>
      <c r="I888" t="s">
        <v>107</v>
      </c>
      <c r="J888" t="s">
        <v>106</v>
      </c>
      <c r="K888" t="s">
        <v>257</v>
      </c>
      <c r="L888" t="s">
        <v>789</v>
      </c>
    </row>
    <row r="889" spans="8:12" x14ac:dyDescent="0.25">
      <c r="H889">
        <v>61036400</v>
      </c>
      <c r="I889" t="s">
        <v>107</v>
      </c>
      <c r="J889" t="s">
        <v>106</v>
      </c>
      <c r="K889" t="s">
        <v>257</v>
      </c>
      <c r="L889" t="s">
        <v>567</v>
      </c>
    </row>
    <row r="890" spans="8:12" x14ac:dyDescent="0.25">
      <c r="H890">
        <v>61038200</v>
      </c>
      <c r="I890" t="s">
        <v>107</v>
      </c>
      <c r="J890" t="s">
        <v>106</v>
      </c>
      <c r="K890" t="s">
        <v>257</v>
      </c>
      <c r="L890" t="s">
        <v>1070</v>
      </c>
    </row>
    <row r="891" spans="8:12" x14ac:dyDescent="0.25">
      <c r="H891">
        <v>61044100</v>
      </c>
      <c r="I891" t="s">
        <v>107</v>
      </c>
      <c r="J891" t="s">
        <v>105</v>
      </c>
      <c r="K891" t="s">
        <v>254</v>
      </c>
      <c r="L891" t="s">
        <v>1071</v>
      </c>
    </row>
    <row r="892" spans="8:12" x14ac:dyDescent="0.25">
      <c r="H892">
        <v>61044900</v>
      </c>
      <c r="I892" t="s">
        <v>107</v>
      </c>
      <c r="J892" t="s">
        <v>106</v>
      </c>
      <c r="K892" t="s">
        <v>254</v>
      </c>
      <c r="L892" t="s">
        <v>1072</v>
      </c>
    </row>
    <row r="893" spans="8:12" x14ac:dyDescent="0.25">
      <c r="H893">
        <v>61045500</v>
      </c>
      <c r="I893" t="s">
        <v>107</v>
      </c>
      <c r="J893" t="s">
        <v>106</v>
      </c>
      <c r="K893" t="s">
        <v>257</v>
      </c>
      <c r="L893" t="s">
        <v>1073</v>
      </c>
    </row>
    <row r="894" spans="8:12" x14ac:dyDescent="0.25">
      <c r="H894">
        <v>61045600</v>
      </c>
      <c r="I894" t="s">
        <v>107</v>
      </c>
      <c r="J894" t="s">
        <v>106</v>
      </c>
      <c r="K894" t="s">
        <v>257</v>
      </c>
      <c r="L894" t="s">
        <v>1074</v>
      </c>
    </row>
    <row r="895" spans="8:12" x14ac:dyDescent="0.25">
      <c r="H895">
        <v>61045601</v>
      </c>
      <c r="I895" t="s">
        <v>107</v>
      </c>
      <c r="J895" t="s">
        <v>106</v>
      </c>
      <c r="K895" t="s">
        <v>257</v>
      </c>
      <c r="L895" t="s">
        <v>1075</v>
      </c>
    </row>
    <row r="896" spans="8:12" x14ac:dyDescent="0.25">
      <c r="H896">
        <v>61047100</v>
      </c>
      <c r="I896" t="s">
        <v>107</v>
      </c>
      <c r="J896" t="s">
        <v>106</v>
      </c>
      <c r="K896" t="s">
        <v>257</v>
      </c>
      <c r="L896" t="s">
        <v>1076</v>
      </c>
    </row>
    <row r="897" spans="8:12" x14ac:dyDescent="0.25">
      <c r="H897">
        <v>61048300</v>
      </c>
      <c r="I897" t="s">
        <v>107</v>
      </c>
      <c r="J897" t="s">
        <v>106</v>
      </c>
      <c r="K897" t="s">
        <v>257</v>
      </c>
      <c r="L897" t="s">
        <v>1077</v>
      </c>
    </row>
    <row r="898" spans="8:12" x14ac:dyDescent="0.25">
      <c r="H898">
        <v>61050200</v>
      </c>
      <c r="I898" t="s">
        <v>107</v>
      </c>
      <c r="J898" t="s">
        <v>106</v>
      </c>
      <c r="K898" t="s">
        <v>257</v>
      </c>
      <c r="L898" t="s">
        <v>1078</v>
      </c>
    </row>
    <row r="899" spans="8:12" x14ac:dyDescent="0.25">
      <c r="H899">
        <v>61050300</v>
      </c>
      <c r="I899" t="s">
        <v>107</v>
      </c>
      <c r="J899" t="s">
        <v>106</v>
      </c>
      <c r="K899" t="s">
        <v>257</v>
      </c>
      <c r="L899" t="s">
        <v>1079</v>
      </c>
    </row>
    <row r="900" spans="8:12" x14ac:dyDescent="0.25">
      <c r="H900">
        <v>61057700</v>
      </c>
      <c r="I900" t="s">
        <v>107</v>
      </c>
      <c r="J900" t="s">
        <v>106</v>
      </c>
      <c r="K900" t="s">
        <v>257</v>
      </c>
      <c r="L900" t="s">
        <v>1080</v>
      </c>
    </row>
    <row r="901" spans="8:12" x14ac:dyDescent="0.25">
      <c r="H901">
        <v>61061400</v>
      </c>
      <c r="I901" t="s">
        <v>107</v>
      </c>
      <c r="J901" t="s">
        <v>106</v>
      </c>
      <c r="K901" t="s">
        <v>254</v>
      </c>
      <c r="L901" t="s">
        <v>1081</v>
      </c>
    </row>
    <row r="902" spans="8:12" x14ac:dyDescent="0.25">
      <c r="H902">
        <v>61061600</v>
      </c>
      <c r="I902" t="s">
        <v>107</v>
      </c>
      <c r="J902" t="s">
        <v>106</v>
      </c>
      <c r="K902" t="s">
        <v>254</v>
      </c>
      <c r="L902" t="s">
        <v>1082</v>
      </c>
    </row>
    <row r="903" spans="8:12" x14ac:dyDescent="0.25">
      <c r="H903">
        <v>61061900</v>
      </c>
      <c r="I903" t="s">
        <v>107</v>
      </c>
      <c r="J903" t="s">
        <v>106</v>
      </c>
      <c r="K903" t="s">
        <v>257</v>
      </c>
      <c r="L903" t="s">
        <v>1083</v>
      </c>
    </row>
    <row r="904" spans="8:12" x14ac:dyDescent="0.25">
      <c r="H904">
        <v>61062400</v>
      </c>
      <c r="I904" t="s">
        <v>107</v>
      </c>
      <c r="J904" t="s">
        <v>106</v>
      </c>
      <c r="K904" t="s">
        <v>254</v>
      </c>
      <c r="L904" t="s">
        <v>613</v>
      </c>
    </row>
    <row r="905" spans="8:12" x14ac:dyDescent="0.25">
      <c r="H905">
        <v>61066500</v>
      </c>
      <c r="I905" t="s">
        <v>107</v>
      </c>
      <c r="J905" t="s">
        <v>106</v>
      </c>
      <c r="K905" t="s">
        <v>254</v>
      </c>
      <c r="L905" t="s">
        <v>1084</v>
      </c>
    </row>
    <row r="906" spans="8:12" x14ac:dyDescent="0.25">
      <c r="H906">
        <v>61067800</v>
      </c>
      <c r="I906" t="s">
        <v>107</v>
      </c>
      <c r="J906" t="s">
        <v>106</v>
      </c>
      <c r="K906" t="s">
        <v>257</v>
      </c>
      <c r="L906" t="s">
        <v>1085</v>
      </c>
    </row>
    <row r="907" spans="8:12" x14ac:dyDescent="0.25">
      <c r="H907">
        <v>61069100</v>
      </c>
      <c r="I907" t="s">
        <v>107</v>
      </c>
      <c r="J907" t="s">
        <v>106</v>
      </c>
      <c r="K907" t="s">
        <v>254</v>
      </c>
      <c r="L907" t="s">
        <v>1086</v>
      </c>
    </row>
    <row r="908" spans="8:12" x14ac:dyDescent="0.25">
      <c r="H908">
        <v>61070400</v>
      </c>
      <c r="I908" t="s">
        <v>107</v>
      </c>
      <c r="J908" t="s">
        <v>106</v>
      </c>
      <c r="K908" t="s">
        <v>254</v>
      </c>
      <c r="L908" t="s">
        <v>1087</v>
      </c>
    </row>
    <row r="909" spans="8:12" x14ac:dyDescent="0.25">
      <c r="H909">
        <v>61074200</v>
      </c>
      <c r="I909" t="s">
        <v>107</v>
      </c>
      <c r="J909" t="s">
        <v>106</v>
      </c>
      <c r="K909" t="s">
        <v>254</v>
      </c>
      <c r="L909" t="s">
        <v>1088</v>
      </c>
    </row>
    <row r="910" spans="8:12" x14ac:dyDescent="0.25">
      <c r="H910">
        <v>61074300</v>
      </c>
      <c r="I910" t="s">
        <v>107</v>
      </c>
      <c r="J910" t="s">
        <v>106</v>
      </c>
      <c r="K910" t="s">
        <v>254</v>
      </c>
      <c r="L910" t="s">
        <v>1089</v>
      </c>
    </row>
    <row r="911" spans="8:12" x14ac:dyDescent="0.25">
      <c r="H911">
        <v>61076500</v>
      </c>
      <c r="I911" t="s">
        <v>107</v>
      </c>
      <c r="J911" t="s">
        <v>106</v>
      </c>
      <c r="K911" t="s">
        <v>257</v>
      </c>
      <c r="L911" t="s">
        <v>1090</v>
      </c>
    </row>
    <row r="912" spans="8:12" x14ac:dyDescent="0.25">
      <c r="H912">
        <v>61077500</v>
      </c>
      <c r="I912" t="s">
        <v>107</v>
      </c>
      <c r="J912" t="s">
        <v>105</v>
      </c>
      <c r="K912" t="s">
        <v>254</v>
      </c>
      <c r="L912" t="s">
        <v>1091</v>
      </c>
    </row>
    <row r="913" spans="8:12" x14ac:dyDescent="0.25">
      <c r="H913">
        <v>61080300</v>
      </c>
      <c r="I913" t="s">
        <v>107</v>
      </c>
      <c r="J913" t="s">
        <v>106</v>
      </c>
      <c r="K913" t="s">
        <v>257</v>
      </c>
      <c r="L913" t="s">
        <v>1092</v>
      </c>
    </row>
    <row r="914" spans="8:12" x14ac:dyDescent="0.25">
      <c r="H914">
        <v>61081000</v>
      </c>
      <c r="I914" t="s">
        <v>107</v>
      </c>
      <c r="J914" t="s">
        <v>106</v>
      </c>
      <c r="K914" t="s">
        <v>257</v>
      </c>
      <c r="L914" t="s">
        <v>690</v>
      </c>
    </row>
    <row r="915" spans="8:12" x14ac:dyDescent="0.25">
      <c r="H915">
        <v>61081200</v>
      </c>
      <c r="I915" t="s">
        <v>107</v>
      </c>
      <c r="J915" t="s">
        <v>106</v>
      </c>
      <c r="K915" t="s">
        <v>257</v>
      </c>
      <c r="L915" t="s">
        <v>1093</v>
      </c>
    </row>
    <row r="916" spans="8:12" x14ac:dyDescent="0.25">
      <c r="H916">
        <v>61083300</v>
      </c>
      <c r="I916" t="s">
        <v>107</v>
      </c>
      <c r="J916" t="s">
        <v>106</v>
      </c>
      <c r="K916" t="s">
        <v>254</v>
      </c>
      <c r="L916" t="s">
        <v>1094</v>
      </c>
    </row>
    <row r="917" spans="8:12" x14ac:dyDescent="0.25">
      <c r="H917">
        <v>61083800</v>
      </c>
      <c r="I917" t="s">
        <v>107</v>
      </c>
      <c r="J917" t="s">
        <v>106</v>
      </c>
      <c r="K917" t="s">
        <v>254</v>
      </c>
      <c r="L917" t="s">
        <v>1095</v>
      </c>
    </row>
    <row r="918" spans="8:12" x14ac:dyDescent="0.25">
      <c r="H918">
        <v>61086300</v>
      </c>
      <c r="I918" t="s">
        <v>107</v>
      </c>
      <c r="J918" t="s">
        <v>106</v>
      </c>
      <c r="K918" t="s">
        <v>254</v>
      </c>
      <c r="L918" t="s">
        <v>1096</v>
      </c>
    </row>
    <row r="919" spans="8:12" x14ac:dyDescent="0.25">
      <c r="H919">
        <v>61087600</v>
      </c>
      <c r="I919" t="s">
        <v>107</v>
      </c>
      <c r="J919" t="s">
        <v>106</v>
      </c>
      <c r="K919" t="s">
        <v>257</v>
      </c>
      <c r="L919" t="s">
        <v>1097</v>
      </c>
    </row>
    <row r="920" spans="8:12" x14ac:dyDescent="0.25">
      <c r="H920">
        <v>61090700</v>
      </c>
      <c r="I920" t="s">
        <v>107</v>
      </c>
      <c r="J920" t="s">
        <v>106</v>
      </c>
      <c r="K920" t="s">
        <v>257</v>
      </c>
      <c r="L920" t="s">
        <v>662</v>
      </c>
    </row>
    <row r="921" spans="8:12" x14ac:dyDescent="0.25">
      <c r="H921">
        <v>61092600</v>
      </c>
      <c r="I921" t="s">
        <v>107</v>
      </c>
      <c r="J921" t="s">
        <v>106</v>
      </c>
      <c r="K921" t="s">
        <v>254</v>
      </c>
      <c r="L921" t="s">
        <v>580</v>
      </c>
    </row>
    <row r="922" spans="8:12" x14ac:dyDescent="0.25">
      <c r="H922">
        <v>61094200</v>
      </c>
      <c r="I922" t="s">
        <v>107</v>
      </c>
      <c r="J922" t="s">
        <v>106</v>
      </c>
      <c r="K922" t="s">
        <v>257</v>
      </c>
      <c r="L922" t="s">
        <v>1098</v>
      </c>
    </row>
    <row r="923" spans="8:12" x14ac:dyDescent="0.25">
      <c r="H923">
        <v>61097200</v>
      </c>
      <c r="I923" t="s">
        <v>107</v>
      </c>
      <c r="J923" t="s">
        <v>106</v>
      </c>
      <c r="K923" t="s">
        <v>254</v>
      </c>
      <c r="L923" t="s">
        <v>808</v>
      </c>
    </row>
    <row r="924" spans="8:12" x14ac:dyDescent="0.25">
      <c r="H924">
        <v>61097300</v>
      </c>
      <c r="I924" t="s">
        <v>107</v>
      </c>
      <c r="J924" t="s">
        <v>106</v>
      </c>
      <c r="K924" t="s">
        <v>257</v>
      </c>
      <c r="L924" t="s">
        <v>612</v>
      </c>
    </row>
    <row r="925" spans="8:12" x14ac:dyDescent="0.25">
      <c r="H925">
        <v>61097600</v>
      </c>
      <c r="I925" t="s">
        <v>107</v>
      </c>
      <c r="J925" t="s">
        <v>106</v>
      </c>
      <c r="K925" t="s">
        <v>257</v>
      </c>
      <c r="L925" t="s">
        <v>1099</v>
      </c>
    </row>
    <row r="926" spans="8:12" x14ac:dyDescent="0.25">
      <c r="H926">
        <v>61097800</v>
      </c>
      <c r="I926" t="s">
        <v>107</v>
      </c>
      <c r="J926" t="s">
        <v>106</v>
      </c>
      <c r="K926" t="s">
        <v>257</v>
      </c>
      <c r="L926" t="s">
        <v>690</v>
      </c>
    </row>
    <row r="927" spans="8:12" x14ac:dyDescent="0.25">
      <c r="H927">
        <v>61098100</v>
      </c>
      <c r="I927" t="s">
        <v>107</v>
      </c>
      <c r="J927" t="s">
        <v>106</v>
      </c>
      <c r="K927" t="s">
        <v>257</v>
      </c>
      <c r="L927" t="s">
        <v>1100</v>
      </c>
    </row>
    <row r="928" spans="8:12" x14ac:dyDescent="0.25">
      <c r="H928">
        <v>61099800</v>
      </c>
      <c r="I928" t="s">
        <v>107</v>
      </c>
      <c r="J928" t="s">
        <v>106</v>
      </c>
      <c r="K928" t="s">
        <v>254</v>
      </c>
      <c r="L928" t="s">
        <v>1101</v>
      </c>
    </row>
    <row r="929" spans="8:12" x14ac:dyDescent="0.25">
      <c r="H929">
        <v>61099801</v>
      </c>
      <c r="I929" t="s">
        <v>107</v>
      </c>
      <c r="J929" t="s">
        <v>106</v>
      </c>
      <c r="K929" t="s">
        <v>257</v>
      </c>
      <c r="L929" t="s">
        <v>1101</v>
      </c>
    </row>
    <row r="930" spans="8:12" x14ac:dyDescent="0.25">
      <c r="H930">
        <v>61100400</v>
      </c>
      <c r="I930" t="s">
        <v>107</v>
      </c>
      <c r="J930" t="s">
        <v>106</v>
      </c>
      <c r="K930" t="s">
        <v>254</v>
      </c>
      <c r="L930" t="s">
        <v>1102</v>
      </c>
    </row>
    <row r="931" spans="8:12" x14ac:dyDescent="0.25">
      <c r="H931">
        <v>61102800</v>
      </c>
      <c r="I931" t="s">
        <v>107</v>
      </c>
      <c r="J931" t="s">
        <v>106</v>
      </c>
      <c r="K931" t="s">
        <v>254</v>
      </c>
      <c r="L931" t="s">
        <v>1103</v>
      </c>
    </row>
    <row r="932" spans="8:12" x14ac:dyDescent="0.25">
      <c r="H932">
        <v>61103900</v>
      </c>
      <c r="I932" t="s">
        <v>107</v>
      </c>
      <c r="J932" t="s">
        <v>105</v>
      </c>
      <c r="K932" t="s">
        <v>257</v>
      </c>
      <c r="L932" t="s">
        <v>1104</v>
      </c>
    </row>
    <row r="933" spans="8:12" x14ac:dyDescent="0.25">
      <c r="H933">
        <v>61111000</v>
      </c>
      <c r="I933" t="s">
        <v>107</v>
      </c>
      <c r="J933" t="s">
        <v>106</v>
      </c>
      <c r="K933" t="s">
        <v>254</v>
      </c>
      <c r="L933" t="s">
        <v>1105</v>
      </c>
    </row>
    <row r="934" spans="8:12" x14ac:dyDescent="0.25">
      <c r="H934">
        <v>61111500</v>
      </c>
      <c r="I934" t="s">
        <v>107</v>
      </c>
      <c r="J934" t="s">
        <v>106</v>
      </c>
      <c r="K934" t="s">
        <v>254</v>
      </c>
      <c r="L934" t="s">
        <v>1106</v>
      </c>
    </row>
    <row r="935" spans="8:12" x14ac:dyDescent="0.25">
      <c r="H935">
        <v>61114900</v>
      </c>
      <c r="I935" t="s">
        <v>107</v>
      </c>
      <c r="J935" t="s">
        <v>106</v>
      </c>
      <c r="K935" t="s">
        <v>254</v>
      </c>
      <c r="L935" t="s">
        <v>1107</v>
      </c>
    </row>
    <row r="936" spans="8:12" x14ac:dyDescent="0.25">
      <c r="H936">
        <v>61115100</v>
      </c>
      <c r="I936" t="s">
        <v>107</v>
      </c>
      <c r="J936" t="s">
        <v>106</v>
      </c>
      <c r="K936" t="s">
        <v>254</v>
      </c>
      <c r="L936" t="s">
        <v>1108</v>
      </c>
    </row>
    <row r="937" spans="8:12" x14ac:dyDescent="0.25">
      <c r="H937">
        <v>61115101</v>
      </c>
      <c r="I937" t="s">
        <v>107</v>
      </c>
      <c r="J937" t="s">
        <v>106</v>
      </c>
      <c r="K937" t="s">
        <v>254</v>
      </c>
      <c r="L937" t="s">
        <v>1109</v>
      </c>
    </row>
    <row r="938" spans="8:12" x14ac:dyDescent="0.25">
      <c r="H938">
        <v>61115102</v>
      </c>
      <c r="I938" t="s">
        <v>107</v>
      </c>
      <c r="J938" t="s">
        <v>106</v>
      </c>
      <c r="K938" t="s">
        <v>257</v>
      </c>
      <c r="L938" t="s">
        <v>1110</v>
      </c>
    </row>
    <row r="939" spans="8:12" x14ac:dyDescent="0.25">
      <c r="H939">
        <v>61115600</v>
      </c>
      <c r="I939" t="s">
        <v>107</v>
      </c>
      <c r="J939" t="s">
        <v>106</v>
      </c>
      <c r="K939" t="s">
        <v>257</v>
      </c>
      <c r="L939" t="s">
        <v>1111</v>
      </c>
    </row>
    <row r="940" spans="8:12" x14ac:dyDescent="0.25">
      <c r="H940">
        <v>61119500</v>
      </c>
      <c r="I940" t="s">
        <v>107</v>
      </c>
      <c r="J940" t="s">
        <v>106</v>
      </c>
      <c r="K940" t="s">
        <v>257</v>
      </c>
      <c r="L940" t="s">
        <v>587</v>
      </c>
    </row>
    <row r="941" spans="8:12" x14ac:dyDescent="0.25">
      <c r="H941">
        <v>61119600</v>
      </c>
      <c r="I941" t="s">
        <v>107</v>
      </c>
      <c r="J941" t="s">
        <v>106</v>
      </c>
      <c r="K941" t="s">
        <v>254</v>
      </c>
      <c r="L941" t="s">
        <v>1112</v>
      </c>
    </row>
    <row r="942" spans="8:12" x14ac:dyDescent="0.25">
      <c r="H942">
        <v>61120500</v>
      </c>
      <c r="I942" t="s">
        <v>107</v>
      </c>
      <c r="J942" t="s">
        <v>106</v>
      </c>
      <c r="K942" t="s">
        <v>254</v>
      </c>
      <c r="L942" t="s">
        <v>1113</v>
      </c>
    </row>
    <row r="943" spans="8:12" x14ac:dyDescent="0.25">
      <c r="H943">
        <v>61123900</v>
      </c>
      <c r="I943" t="s">
        <v>107</v>
      </c>
      <c r="J943" t="s">
        <v>106</v>
      </c>
      <c r="K943" t="s">
        <v>257</v>
      </c>
      <c r="L943" t="s">
        <v>1114</v>
      </c>
    </row>
    <row r="944" spans="8:12" x14ac:dyDescent="0.25">
      <c r="H944">
        <v>61126600</v>
      </c>
      <c r="I944" t="s">
        <v>107</v>
      </c>
      <c r="J944" t="s">
        <v>106</v>
      </c>
      <c r="K944" t="s">
        <v>257</v>
      </c>
      <c r="L944" t="s">
        <v>1115</v>
      </c>
    </row>
    <row r="945" spans="8:12" x14ac:dyDescent="0.25">
      <c r="H945">
        <v>61128000</v>
      </c>
      <c r="I945" t="s">
        <v>107</v>
      </c>
      <c r="J945" t="s">
        <v>106</v>
      </c>
      <c r="K945" t="s">
        <v>254</v>
      </c>
      <c r="L945" t="s">
        <v>1116</v>
      </c>
    </row>
    <row r="946" spans="8:12" x14ac:dyDescent="0.25">
      <c r="H946">
        <v>61128100</v>
      </c>
      <c r="I946" t="s">
        <v>107</v>
      </c>
      <c r="J946" t="s">
        <v>106</v>
      </c>
      <c r="K946" t="s">
        <v>254</v>
      </c>
      <c r="L946" t="s">
        <v>871</v>
      </c>
    </row>
    <row r="947" spans="8:12" x14ac:dyDescent="0.25">
      <c r="H947">
        <v>61128300</v>
      </c>
      <c r="I947" t="s">
        <v>107</v>
      </c>
      <c r="J947" t="s">
        <v>106</v>
      </c>
      <c r="K947" t="s">
        <v>257</v>
      </c>
      <c r="L947" t="s">
        <v>1117</v>
      </c>
    </row>
    <row r="948" spans="8:12" x14ac:dyDescent="0.25">
      <c r="H948">
        <v>61128600</v>
      </c>
      <c r="I948" t="s">
        <v>107</v>
      </c>
      <c r="J948" t="s">
        <v>106</v>
      </c>
      <c r="K948" t="s">
        <v>254</v>
      </c>
      <c r="L948" t="s">
        <v>1118</v>
      </c>
    </row>
    <row r="949" spans="8:12" x14ac:dyDescent="0.25">
      <c r="H949">
        <v>61130100</v>
      </c>
      <c r="I949" t="s">
        <v>107</v>
      </c>
      <c r="J949" t="s">
        <v>106</v>
      </c>
      <c r="K949" t="s">
        <v>257</v>
      </c>
      <c r="L949" t="s">
        <v>1119</v>
      </c>
    </row>
    <row r="950" spans="8:12" x14ac:dyDescent="0.25">
      <c r="H950">
        <v>61133200</v>
      </c>
      <c r="I950" t="s">
        <v>107</v>
      </c>
      <c r="J950" t="s">
        <v>106</v>
      </c>
      <c r="K950" t="s">
        <v>257</v>
      </c>
      <c r="L950" t="s">
        <v>1120</v>
      </c>
    </row>
    <row r="951" spans="8:12" x14ac:dyDescent="0.25">
      <c r="H951">
        <v>61133400</v>
      </c>
      <c r="I951" t="s">
        <v>107</v>
      </c>
      <c r="J951" t="s">
        <v>106</v>
      </c>
      <c r="K951" t="s">
        <v>254</v>
      </c>
      <c r="L951" t="s">
        <v>1121</v>
      </c>
    </row>
    <row r="952" spans="8:12" x14ac:dyDescent="0.25">
      <c r="H952">
        <v>61135100</v>
      </c>
      <c r="I952" t="s">
        <v>107</v>
      </c>
      <c r="J952" t="s">
        <v>106</v>
      </c>
      <c r="K952" t="s">
        <v>257</v>
      </c>
      <c r="L952" t="s">
        <v>1122</v>
      </c>
    </row>
    <row r="953" spans="8:12" x14ac:dyDescent="0.25">
      <c r="H953">
        <v>61138200</v>
      </c>
      <c r="I953" t="s">
        <v>107</v>
      </c>
      <c r="J953" t="s">
        <v>106</v>
      </c>
      <c r="K953" t="s">
        <v>257</v>
      </c>
      <c r="L953" t="s">
        <v>1123</v>
      </c>
    </row>
    <row r="954" spans="8:12" x14ac:dyDescent="0.25">
      <c r="H954">
        <v>61138800</v>
      </c>
      <c r="I954" t="s">
        <v>107</v>
      </c>
      <c r="J954" t="s">
        <v>106</v>
      </c>
      <c r="K954" t="s">
        <v>254</v>
      </c>
      <c r="L954" t="s">
        <v>1124</v>
      </c>
    </row>
    <row r="955" spans="8:12" x14ac:dyDescent="0.25">
      <c r="H955">
        <v>61141400</v>
      </c>
      <c r="I955" t="s">
        <v>107</v>
      </c>
      <c r="J955" t="s">
        <v>106</v>
      </c>
      <c r="K955" t="s">
        <v>257</v>
      </c>
      <c r="L955" t="s">
        <v>874</v>
      </c>
    </row>
    <row r="956" spans="8:12" x14ac:dyDescent="0.25">
      <c r="H956">
        <v>61141900</v>
      </c>
      <c r="I956" t="s">
        <v>107</v>
      </c>
      <c r="J956" t="s">
        <v>106</v>
      </c>
      <c r="K956" t="s">
        <v>254</v>
      </c>
      <c r="L956" t="s">
        <v>1125</v>
      </c>
    </row>
    <row r="957" spans="8:12" x14ac:dyDescent="0.25">
      <c r="H957">
        <v>61141900</v>
      </c>
      <c r="I957" t="s">
        <v>107</v>
      </c>
      <c r="J957" t="s">
        <v>106</v>
      </c>
      <c r="K957" t="s">
        <v>254</v>
      </c>
      <c r="L957" t="s">
        <v>1126</v>
      </c>
    </row>
    <row r="958" spans="8:12" x14ac:dyDescent="0.25">
      <c r="H958">
        <v>61142600</v>
      </c>
      <c r="I958" t="s">
        <v>107</v>
      </c>
      <c r="J958" t="s">
        <v>106</v>
      </c>
      <c r="K958" t="s">
        <v>257</v>
      </c>
      <c r="L958" t="s">
        <v>1127</v>
      </c>
    </row>
    <row r="959" spans="8:12" x14ac:dyDescent="0.25">
      <c r="H959">
        <v>61145600</v>
      </c>
      <c r="I959" t="s">
        <v>107</v>
      </c>
      <c r="J959" t="s">
        <v>106</v>
      </c>
      <c r="K959" t="s">
        <v>257</v>
      </c>
      <c r="L959" t="s">
        <v>567</v>
      </c>
    </row>
    <row r="960" spans="8:12" x14ac:dyDescent="0.25">
      <c r="H960">
        <v>61146800</v>
      </c>
      <c r="I960" t="s">
        <v>107</v>
      </c>
      <c r="J960" t="s">
        <v>106</v>
      </c>
      <c r="K960" t="s">
        <v>257</v>
      </c>
      <c r="L960" t="s">
        <v>1128</v>
      </c>
    </row>
    <row r="961" spans="8:12" x14ac:dyDescent="0.25">
      <c r="H961">
        <v>61148200</v>
      </c>
      <c r="I961" t="s">
        <v>107</v>
      </c>
      <c r="J961" t="s">
        <v>105</v>
      </c>
      <c r="K961" t="s">
        <v>257</v>
      </c>
      <c r="L961" t="s">
        <v>1129</v>
      </c>
    </row>
    <row r="962" spans="8:12" x14ac:dyDescent="0.25">
      <c r="H962">
        <v>61149200</v>
      </c>
      <c r="I962" t="s">
        <v>107</v>
      </c>
      <c r="J962" t="s">
        <v>106</v>
      </c>
      <c r="K962" t="s">
        <v>257</v>
      </c>
      <c r="L962" t="s">
        <v>567</v>
      </c>
    </row>
    <row r="963" spans="8:12" x14ac:dyDescent="0.25">
      <c r="H963">
        <v>61151000</v>
      </c>
      <c r="I963" t="s">
        <v>107</v>
      </c>
      <c r="J963" t="s">
        <v>106</v>
      </c>
      <c r="K963" t="s">
        <v>257</v>
      </c>
      <c r="L963" t="s">
        <v>1130</v>
      </c>
    </row>
    <row r="964" spans="8:12" x14ac:dyDescent="0.25">
      <c r="H964">
        <v>61151100</v>
      </c>
      <c r="I964" t="s">
        <v>107</v>
      </c>
      <c r="J964" t="s">
        <v>105</v>
      </c>
      <c r="K964" t="s">
        <v>254</v>
      </c>
      <c r="L964" t="s">
        <v>1131</v>
      </c>
    </row>
    <row r="965" spans="8:12" x14ac:dyDescent="0.25">
      <c r="H965">
        <v>61152900</v>
      </c>
      <c r="I965" t="s">
        <v>107</v>
      </c>
      <c r="J965" t="s">
        <v>106</v>
      </c>
      <c r="K965" t="s">
        <v>257</v>
      </c>
      <c r="L965" t="s">
        <v>1132</v>
      </c>
    </row>
    <row r="966" spans="8:12" x14ac:dyDescent="0.25">
      <c r="H966">
        <v>61153000</v>
      </c>
      <c r="I966" t="s">
        <v>107</v>
      </c>
      <c r="J966" t="s">
        <v>106</v>
      </c>
      <c r="K966" t="s">
        <v>254</v>
      </c>
      <c r="L966" t="s">
        <v>998</v>
      </c>
    </row>
    <row r="967" spans="8:12" x14ac:dyDescent="0.25">
      <c r="H967">
        <v>61153000</v>
      </c>
      <c r="I967" t="s">
        <v>107</v>
      </c>
      <c r="J967" t="s">
        <v>106</v>
      </c>
      <c r="K967" t="s">
        <v>254</v>
      </c>
      <c r="L967" t="s">
        <v>998</v>
      </c>
    </row>
    <row r="968" spans="8:12" x14ac:dyDescent="0.25">
      <c r="H968">
        <v>61153600</v>
      </c>
      <c r="I968" t="s">
        <v>107</v>
      </c>
      <c r="J968" t="s">
        <v>106</v>
      </c>
      <c r="K968" t="s">
        <v>257</v>
      </c>
      <c r="L968" t="s">
        <v>1133</v>
      </c>
    </row>
    <row r="969" spans="8:12" x14ac:dyDescent="0.25">
      <c r="H969">
        <v>61154100</v>
      </c>
      <c r="I969" t="s">
        <v>107</v>
      </c>
      <c r="J969" t="s">
        <v>105</v>
      </c>
      <c r="K969" t="s">
        <v>254</v>
      </c>
      <c r="L969" t="s">
        <v>1134</v>
      </c>
    </row>
    <row r="970" spans="8:12" x14ac:dyDescent="0.25">
      <c r="H970">
        <v>61154700</v>
      </c>
      <c r="I970" t="s">
        <v>107</v>
      </c>
      <c r="J970" t="s">
        <v>106</v>
      </c>
      <c r="K970" t="s">
        <v>257</v>
      </c>
      <c r="L970" t="s">
        <v>1135</v>
      </c>
    </row>
    <row r="971" spans="8:12" x14ac:dyDescent="0.25">
      <c r="H971">
        <v>61155300</v>
      </c>
      <c r="I971" t="s">
        <v>107</v>
      </c>
      <c r="J971" t="s">
        <v>106</v>
      </c>
      <c r="K971" t="s">
        <v>257</v>
      </c>
      <c r="L971" t="s">
        <v>1042</v>
      </c>
    </row>
    <row r="972" spans="8:12" x14ac:dyDescent="0.25">
      <c r="H972">
        <v>61155400</v>
      </c>
      <c r="I972" t="s">
        <v>107</v>
      </c>
      <c r="J972" t="s">
        <v>106</v>
      </c>
      <c r="K972" t="s">
        <v>257</v>
      </c>
      <c r="L972" t="s">
        <v>1136</v>
      </c>
    </row>
    <row r="973" spans="8:12" x14ac:dyDescent="0.25">
      <c r="H973">
        <v>61155700</v>
      </c>
      <c r="I973" t="s">
        <v>107</v>
      </c>
      <c r="J973" t="s">
        <v>106</v>
      </c>
      <c r="K973" t="s">
        <v>254</v>
      </c>
      <c r="L973" t="s">
        <v>613</v>
      </c>
    </row>
    <row r="974" spans="8:12" x14ac:dyDescent="0.25">
      <c r="H974">
        <v>61158800</v>
      </c>
      <c r="I974" t="s">
        <v>107</v>
      </c>
      <c r="J974" t="s">
        <v>106</v>
      </c>
      <c r="K974" t="s">
        <v>257</v>
      </c>
      <c r="L974" t="s">
        <v>1137</v>
      </c>
    </row>
    <row r="975" spans="8:12" x14ac:dyDescent="0.25">
      <c r="H975">
        <v>61159500</v>
      </c>
      <c r="I975" t="s">
        <v>107</v>
      </c>
      <c r="J975" t="s">
        <v>106</v>
      </c>
      <c r="K975" t="s">
        <v>257</v>
      </c>
      <c r="L975" t="s">
        <v>1138</v>
      </c>
    </row>
    <row r="976" spans="8:12" x14ac:dyDescent="0.25">
      <c r="H976">
        <v>61160000</v>
      </c>
      <c r="I976" t="s">
        <v>107</v>
      </c>
      <c r="J976" t="s">
        <v>106</v>
      </c>
      <c r="K976" t="s">
        <v>254</v>
      </c>
      <c r="L976" t="s">
        <v>1139</v>
      </c>
    </row>
    <row r="977" spans="8:12" x14ac:dyDescent="0.25">
      <c r="H977">
        <v>61161300</v>
      </c>
      <c r="I977" t="s">
        <v>107</v>
      </c>
      <c r="J977" t="s">
        <v>106</v>
      </c>
      <c r="K977" t="s">
        <v>257</v>
      </c>
      <c r="L977" t="s">
        <v>1140</v>
      </c>
    </row>
    <row r="978" spans="8:12" x14ac:dyDescent="0.25">
      <c r="H978">
        <v>61162100</v>
      </c>
      <c r="I978" t="s">
        <v>107</v>
      </c>
      <c r="J978" t="s">
        <v>106</v>
      </c>
      <c r="K978" t="s">
        <v>254</v>
      </c>
      <c r="L978" t="s">
        <v>1141</v>
      </c>
    </row>
    <row r="979" spans="8:12" x14ac:dyDescent="0.25">
      <c r="H979">
        <v>61162600</v>
      </c>
      <c r="I979" t="s">
        <v>107</v>
      </c>
      <c r="J979" t="s">
        <v>106</v>
      </c>
      <c r="K979" t="s">
        <v>254</v>
      </c>
      <c r="L979" t="s">
        <v>1142</v>
      </c>
    </row>
    <row r="980" spans="8:12" x14ac:dyDescent="0.25">
      <c r="H980">
        <v>61165100</v>
      </c>
      <c r="I980" t="s">
        <v>107</v>
      </c>
      <c r="J980" t="s">
        <v>106</v>
      </c>
      <c r="K980" t="s">
        <v>257</v>
      </c>
      <c r="L980" t="s">
        <v>1143</v>
      </c>
    </row>
    <row r="981" spans="8:12" x14ac:dyDescent="0.25">
      <c r="H981">
        <v>61167600</v>
      </c>
      <c r="I981" t="s">
        <v>107</v>
      </c>
      <c r="J981" t="s">
        <v>106</v>
      </c>
      <c r="K981" t="s">
        <v>257</v>
      </c>
      <c r="L981" t="s">
        <v>587</v>
      </c>
    </row>
    <row r="982" spans="8:12" x14ac:dyDescent="0.25">
      <c r="H982">
        <v>61170500</v>
      </c>
      <c r="I982" t="s">
        <v>107</v>
      </c>
      <c r="J982" t="s">
        <v>106</v>
      </c>
      <c r="K982" t="s">
        <v>257</v>
      </c>
      <c r="L982" t="s">
        <v>1144</v>
      </c>
    </row>
    <row r="983" spans="8:12" x14ac:dyDescent="0.25">
      <c r="H983">
        <v>61171600</v>
      </c>
      <c r="I983" t="s">
        <v>107</v>
      </c>
      <c r="J983" t="s">
        <v>106</v>
      </c>
      <c r="K983" t="s">
        <v>257</v>
      </c>
      <c r="L983" t="s">
        <v>1145</v>
      </c>
    </row>
    <row r="984" spans="8:12" x14ac:dyDescent="0.25">
      <c r="H984">
        <v>61171700</v>
      </c>
      <c r="I984" t="s">
        <v>107</v>
      </c>
      <c r="J984" t="s">
        <v>106</v>
      </c>
      <c r="K984" t="s">
        <v>254</v>
      </c>
      <c r="L984" t="s">
        <v>1146</v>
      </c>
    </row>
    <row r="985" spans="8:12" x14ac:dyDescent="0.25">
      <c r="H985">
        <v>61172600</v>
      </c>
      <c r="I985" t="s">
        <v>107</v>
      </c>
      <c r="J985" t="s">
        <v>106</v>
      </c>
      <c r="K985" t="s">
        <v>254</v>
      </c>
      <c r="L985" t="s">
        <v>1147</v>
      </c>
    </row>
    <row r="986" spans="8:12" x14ac:dyDescent="0.25">
      <c r="H986">
        <v>61173300</v>
      </c>
      <c r="I986" t="s">
        <v>107</v>
      </c>
      <c r="J986" t="s">
        <v>106</v>
      </c>
      <c r="K986" t="s">
        <v>257</v>
      </c>
      <c r="L986" t="s">
        <v>1148</v>
      </c>
    </row>
    <row r="987" spans="8:12" x14ac:dyDescent="0.25">
      <c r="H987">
        <v>61174000</v>
      </c>
      <c r="I987" t="s">
        <v>107</v>
      </c>
      <c r="J987" t="s">
        <v>106</v>
      </c>
      <c r="K987" t="s">
        <v>257</v>
      </c>
      <c r="L987" t="s">
        <v>690</v>
      </c>
    </row>
    <row r="988" spans="8:12" x14ac:dyDescent="0.25">
      <c r="H988">
        <v>61176200</v>
      </c>
      <c r="I988" t="s">
        <v>107</v>
      </c>
      <c r="J988" t="s">
        <v>106</v>
      </c>
      <c r="K988" t="s">
        <v>257</v>
      </c>
      <c r="L988" t="s">
        <v>1149</v>
      </c>
    </row>
    <row r="989" spans="8:12" x14ac:dyDescent="0.25">
      <c r="H989">
        <v>61177500</v>
      </c>
      <c r="I989" t="s">
        <v>107</v>
      </c>
      <c r="J989" t="s">
        <v>106</v>
      </c>
      <c r="K989" t="s">
        <v>254</v>
      </c>
      <c r="L989" t="s">
        <v>1150</v>
      </c>
    </row>
    <row r="990" spans="8:12" x14ac:dyDescent="0.25">
      <c r="H990">
        <v>61178900</v>
      </c>
      <c r="I990" t="s">
        <v>107</v>
      </c>
      <c r="J990" t="s">
        <v>106</v>
      </c>
      <c r="K990" t="s">
        <v>254</v>
      </c>
      <c r="L990" t="s">
        <v>580</v>
      </c>
    </row>
    <row r="991" spans="8:12" x14ac:dyDescent="0.25">
      <c r="H991">
        <v>61181900</v>
      </c>
      <c r="I991" t="s">
        <v>107</v>
      </c>
      <c r="J991" t="s">
        <v>105</v>
      </c>
      <c r="K991" t="s">
        <v>257</v>
      </c>
      <c r="L991" t="s">
        <v>1151</v>
      </c>
    </row>
    <row r="992" spans="8:12" x14ac:dyDescent="0.25">
      <c r="H992">
        <v>61183100</v>
      </c>
      <c r="I992" t="s">
        <v>107</v>
      </c>
      <c r="J992" t="s">
        <v>106</v>
      </c>
      <c r="K992" t="s">
        <v>257</v>
      </c>
      <c r="L992" t="s">
        <v>1152</v>
      </c>
    </row>
    <row r="993" spans="8:12" x14ac:dyDescent="0.25">
      <c r="H993">
        <v>61184700</v>
      </c>
      <c r="I993" t="s">
        <v>107</v>
      </c>
      <c r="J993" t="s">
        <v>106</v>
      </c>
      <c r="K993" t="s">
        <v>257</v>
      </c>
      <c r="L993" t="s">
        <v>1153</v>
      </c>
    </row>
    <row r="994" spans="8:12" x14ac:dyDescent="0.25">
      <c r="H994">
        <v>61185300</v>
      </c>
      <c r="I994" t="s">
        <v>107</v>
      </c>
      <c r="J994" t="s">
        <v>105</v>
      </c>
      <c r="K994" t="s">
        <v>257</v>
      </c>
      <c r="L994" t="s">
        <v>1154</v>
      </c>
    </row>
    <row r="995" spans="8:12" x14ac:dyDescent="0.25">
      <c r="H995">
        <v>61186000</v>
      </c>
      <c r="I995" t="s">
        <v>107</v>
      </c>
      <c r="J995" t="s">
        <v>106</v>
      </c>
      <c r="K995" t="s">
        <v>254</v>
      </c>
      <c r="L995" t="s">
        <v>1155</v>
      </c>
    </row>
    <row r="996" spans="8:12" x14ac:dyDescent="0.25">
      <c r="H996">
        <v>61186100</v>
      </c>
      <c r="I996" t="s">
        <v>107</v>
      </c>
      <c r="J996" t="s">
        <v>106</v>
      </c>
      <c r="K996" t="s">
        <v>257</v>
      </c>
      <c r="L996" t="s">
        <v>1156</v>
      </c>
    </row>
    <row r="997" spans="8:12" x14ac:dyDescent="0.25">
      <c r="H997">
        <v>61189200</v>
      </c>
      <c r="I997" t="s">
        <v>107</v>
      </c>
      <c r="J997" t="s">
        <v>105</v>
      </c>
      <c r="K997" t="s">
        <v>257</v>
      </c>
      <c r="L997" t="s">
        <v>1157</v>
      </c>
    </row>
    <row r="998" spans="8:12" x14ac:dyDescent="0.25">
      <c r="H998">
        <v>61189300</v>
      </c>
      <c r="I998" t="s">
        <v>107</v>
      </c>
      <c r="J998" t="s">
        <v>106</v>
      </c>
      <c r="K998" t="s">
        <v>254</v>
      </c>
      <c r="L998" t="s">
        <v>1158</v>
      </c>
    </row>
    <row r="999" spans="8:12" x14ac:dyDescent="0.25">
      <c r="H999">
        <v>61190300</v>
      </c>
      <c r="I999" t="s">
        <v>107</v>
      </c>
      <c r="J999" t="s">
        <v>106</v>
      </c>
      <c r="K999" t="s">
        <v>254</v>
      </c>
      <c r="L999" t="s">
        <v>1159</v>
      </c>
    </row>
    <row r="1000" spans="8:12" x14ac:dyDescent="0.25">
      <c r="H1000">
        <v>61190700</v>
      </c>
      <c r="I1000" t="s">
        <v>107</v>
      </c>
      <c r="J1000" t="s">
        <v>106</v>
      </c>
      <c r="K1000" t="s">
        <v>254</v>
      </c>
      <c r="L1000" t="s">
        <v>1160</v>
      </c>
    </row>
    <row r="1001" spans="8:12" x14ac:dyDescent="0.25">
      <c r="H1001">
        <v>61191800</v>
      </c>
      <c r="I1001" t="s">
        <v>107</v>
      </c>
      <c r="J1001" t="s">
        <v>106</v>
      </c>
      <c r="K1001" t="s">
        <v>257</v>
      </c>
      <c r="L1001" t="s">
        <v>1161</v>
      </c>
    </row>
    <row r="1002" spans="8:12" x14ac:dyDescent="0.25">
      <c r="H1002">
        <v>61191801</v>
      </c>
      <c r="I1002" t="s">
        <v>107</v>
      </c>
      <c r="J1002" t="s">
        <v>106</v>
      </c>
      <c r="K1002" t="s">
        <v>257</v>
      </c>
      <c r="L1002" t="s">
        <v>1162</v>
      </c>
    </row>
    <row r="1003" spans="8:12" x14ac:dyDescent="0.25">
      <c r="H1003">
        <v>61192500</v>
      </c>
      <c r="I1003" t="s">
        <v>107</v>
      </c>
      <c r="J1003" t="s">
        <v>106</v>
      </c>
      <c r="K1003" t="s">
        <v>254</v>
      </c>
      <c r="L1003" t="s">
        <v>1163</v>
      </c>
    </row>
    <row r="1004" spans="8:12" x14ac:dyDescent="0.25">
      <c r="H1004">
        <v>61192600</v>
      </c>
      <c r="I1004" t="s">
        <v>107</v>
      </c>
      <c r="J1004" t="s">
        <v>106</v>
      </c>
      <c r="K1004" t="s">
        <v>257</v>
      </c>
      <c r="L1004" t="s">
        <v>1164</v>
      </c>
    </row>
    <row r="1005" spans="8:12" x14ac:dyDescent="0.25">
      <c r="H1005">
        <v>61197100</v>
      </c>
      <c r="I1005" t="s">
        <v>107</v>
      </c>
      <c r="J1005" t="s">
        <v>106</v>
      </c>
      <c r="K1005" t="s">
        <v>257</v>
      </c>
      <c r="L1005" t="s">
        <v>1165</v>
      </c>
    </row>
    <row r="1006" spans="8:12" x14ac:dyDescent="0.25">
      <c r="H1006">
        <v>61197400</v>
      </c>
      <c r="I1006" t="s">
        <v>107</v>
      </c>
      <c r="J1006" t="s">
        <v>106</v>
      </c>
      <c r="K1006" t="s">
        <v>257</v>
      </c>
      <c r="L1006" t="s">
        <v>1166</v>
      </c>
    </row>
    <row r="1007" spans="8:12" x14ac:dyDescent="0.25">
      <c r="H1007">
        <v>61197500</v>
      </c>
      <c r="I1007" t="s">
        <v>107</v>
      </c>
      <c r="J1007" t="s">
        <v>106</v>
      </c>
      <c r="K1007" t="s">
        <v>254</v>
      </c>
      <c r="L1007" t="s">
        <v>580</v>
      </c>
    </row>
    <row r="1008" spans="8:12" x14ac:dyDescent="0.25">
      <c r="H1008">
        <v>61202800</v>
      </c>
      <c r="I1008" t="s">
        <v>107</v>
      </c>
      <c r="J1008" t="s">
        <v>106</v>
      </c>
      <c r="K1008" t="s">
        <v>254</v>
      </c>
      <c r="L1008" t="s">
        <v>1167</v>
      </c>
    </row>
    <row r="1009" spans="8:12" x14ac:dyDescent="0.25">
      <c r="H1009">
        <v>61206200</v>
      </c>
      <c r="I1009" t="s">
        <v>107</v>
      </c>
      <c r="J1009" t="s">
        <v>106</v>
      </c>
      <c r="K1009" t="s">
        <v>257</v>
      </c>
      <c r="L1009" t="s">
        <v>1168</v>
      </c>
    </row>
    <row r="1010" spans="8:12" x14ac:dyDescent="0.25">
      <c r="H1010">
        <v>61213800</v>
      </c>
      <c r="I1010" t="s">
        <v>107</v>
      </c>
      <c r="J1010" t="s">
        <v>106</v>
      </c>
      <c r="K1010" t="s">
        <v>257</v>
      </c>
      <c r="L1010" t="s">
        <v>587</v>
      </c>
    </row>
    <row r="1011" spans="8:12" x14ac:dyDescent="0.25">
      <c r="H1011">
        <v>61218600</v>
      </c>
      <c r="I1011" t="s">
        <v>107</v>
      </c>
      <c r="J1011" t="s">
        <v>105</v>
      </c>
      <c r="K1011" t="s">
        <v>257</v>
      </c>
      <c r="L1011" t="s">
        <v>1169</v>
      </c>
    </row>
    <row r="1012" spans="8:12" x14ac:dyDescent="0.25">
      <c r="H1012">
        <v>61220700</v>
      </c>
      <c r="I1012" t="s">
        <v>107</v>
      </c>
      <c r="J1012" t="s">
        <v>106</v>
      </c>
      <c r="K1012" t="s">
        <v>257</v>
      </c>
      <c r="L1012" t="s">
        <v>1170</v>
      </c>
    </row>
    <row r="1013" spans="8:12" x14ac:dyDescent="0.25">
      <c r="H1013">
        <v>61221400</v>
      </c>
      <c r="I1013" t="s">
        <v>107</v>
      </c>
      <c r="J1013" t="s">
        <v>105</v>
      </c>
      <c r="K1013" t="s">
        <v>257</v>
      </c>
      <c r="L1013" t="s">
        <v>1171</v>
      </c>
    </row>
    <row r="1014" spans="8:12" x14ac:dyDescent="0.25">
      <c r="H1014">
        <v>61222300</v>
      </c>
      <c r="I1014" t="s">
        <v>107</v>
      </c>
      <c r="J1014" t="s">
        <v>106</v>
      </c>
      <c r="K1014" t="s">
        <v>257</v>
      </c>
      <c r="L1014" t="s">
        <v>1172</v>
      </c>
    </row>
    <row r="1015" spans="8:12" x14ac:dyDescent="0.25">
      <c r="H1015">
        <v>61224000</v>
      </c>
      <c r="I1015" t="s">
        <v>107</v>
      </c>
      <c r="J1015" t="s">
        <v>106</v>
      </c>
      <c r="K1015" t="s">
        <v>257</v>
      </c>
      <c r="L1015" t="s">
        <v>690</v>
      </c>
    </row>
    <row r="1016" spans="8:12" x14ac:dyDescent="0.25">
      <c r="H1016">
        <v>61224300</v>
      </c>
      <c r="I1016" t="s">
        <v>107</v>
      </c>
      <c r="J1016" t="s">
        <v>105</v>
      </c>
      <c r="K1016" t="s">
        <v>257</v>
      </c>
      <c r="L1016" t="s">
        <v>1173</v>
      </c>
    </row>
    <row r="1017" spans="8:12" x14ac:dyDescent="0.25">
      <c r="H1017">
        <v>61225700</v>
      </c>
      <c r="I1017" t="s">
        <v>107</v>
      </c>
      <c r="J1017" t="s">
        <v>105</v>
      </c>
      <c r="K1017" t="s">
        <v>257</v>
      </c>
      <c r="L1017" t="s">
        <v>1174</v>
      </c>
    </row>
    <row r="1018" spans="8:12" x14ac:dyDescent="0.25">
      <c r="H1018">
        <v>61227801</v>
      </c>
      <c r="I1018" t="s">
        <v>107</v>
      </c>
      <c r="J1018" t="s">
        <v>106</v>
      </c>
      <c r="K1018" t="s">
        <v>254</v>
      </c>
      <c r="L1018" t="s">
        <v>1175</v>
      </c>
    </row>
    <row r="1019" spans="8:12" x14ac:dyDescent="0.25">
      <c r="H1019">
        <v>61228900</v>
      </c>
      <c r="I1019" t="s">
        <v>107</v>
      </c>
      <c r="J1019" t="s">
        <v>106</v>
      </c>
      <c r="K1019" t="s">
        <v>254</v>
      </c>
      <c r="L1019" t="s">
        <v>1176</v>
      </c>
    </row>
    <row r="1020" spans="8:12" x14ac:dyDescent="0.25">
      <c r="H1020">
        <v>61233400</v>
      </c>
      <c r="I1020" t="s">
        <v>107</v>
      </c>
      <c r="J1020" t="s">
        <v>105</v>
      </c>
      <c r="K1020" t="s">
        <v>257</v>
      </c>
      <c r="L1020" t="s">
        <v>1177</v>
      </c>
    </row>
    <row r="1021" spans="8:12" x14ac:dyDescent="0.25">
      <c r="H1021">
        <v>61242100</v>
      </c>
      <c r="I1021" t="s">
        <v>107</v>
      </c>
      <c r="J1021" t="s">
        <v>106</v>
      </c>
      <c r="K1021" t="s">
        <v>257</v>
      </c>
      <c r="L1021" t="s">
        <v>1178</v>
      </c>
    </row>
    <row r="1022" spans="8:12" x14ac:dyDescent="0.25">
      <c r="H1022">
        <v>61245300</v>
      </c>
      <c r="I1022" t="s">
        <v>107</v>
      </c>
      <c r="J1022" t="s">
        <v>105</v>
      </c>
      <c r="K1022" t="s">
        <v>257</v>
      </c>
      <c r="L1022" t="s">
        <v>1179</v>
      </c>
    </row>
    <row r="1023" spans="8:12" x14ac:dyDescent="0.25">
      <c r="H1023">
        <v>61252800</v>
      </c>
      <c r="I1023" t="s">
        <v>107</v>
      </c>
      <c r="J1023" t="s">
        <v>106</v>
      </c>
      <c r="K1023" t="s">
        <v>254</v>
      </c>
      <c r="L1023" t="s">
        <v>1180</v>
      </c>
    </row>
    <row r="1024" spans="8:12" x14ac:dyDescent="0.25">
      <c r="H1024">
        <v>61254100</v>
      </c>
      <c r="I1024" t="s">
        <v>107</v>
      </c>
      <c r="J1024" t="s">
        <v>106</v>
      </c>
      <c r="K1024" t="s">
        <v>254</v>
      </c>
      <c r="L1024" t="s">
        <v>1181</v>
      </c>
    </row>
    <row r="1025" spans="8:12" x14ac:dyDescent="0.25">
      <c r="H1025">
        <v>61254500</v>
      </c>
      <c r="I1025" t="s">
        <v>107</v>
      </c>
      <c r="J1025" t="s">
        <v>106</v>
      </c>
      <c r="K1025" t="s">
        <v>254</v>
      </c>
      <c r="L1025" t="s">
        <v>1182</v>
      </c>
    </row>
    <row r="1026" spans="8:12" x14ac:dyDescent="0.25">
      <c r="H1026">
        <v>61255200</v>
      </c>
      <c r="I1026" t="s">
        <v>107</v>
      </c>
      <c r="J1026" t="s">
        <v>106</v>
      </c>
      <c r="K1026" t="s">
        <v>254</v>
      </c>
      <c r="L1026" t="s">
        <v>1183</v>
      </c>
    </row>
    <row r="1027" spans="8:12" x14ac:dyDescent="0.25">
      <c r="H1027">
        <v>61255400</v>
      </c>
      <c r="I1027" t="s">
        <v>107</v>
      </c>
      <c r="J1027" t="s">
        <v>106</v>
      </c>
      <c r="K1027" t="s">
        <v>254</v>
      </c>
      <c r="L1027" t="s">
        <v>1184</v>
      </c>
    </row>
    <row r="1028" spans="8:12" x14ac:dyDescent="0.25">
      <c r="H1028">
        <v>61255401</v>
      </c>
      <c r="I1028" t="s">
        <v>107</v>
      </c>
      <c r="J1028" t="s">
        <v>106</v>
      </c>
      <c r="K1028" t="s">
        <v>254</v>
      </c>
      <c r="L1028" t="s">
        <v>1185</v>
      </c>
    </row>
    <row r="1029" spans="8:12" x14ac:dyDescent="0.25">
      <c r="H1029">
        <v>61256800</v>
      </c>
      <c r="I1029" t="s">
        <v>107</v>
      </c>
      <c r="J1029" t="s">
        <v>105</v>
      </c>
      <c r="K1029" t="s">
        <v>254</v>
      </c>
      <c r="L1029" t="s">
        <v>1186</v>
      </c>
    </row>
    <row r="1030" spans="8:12" x14ac:dyDescent="0.25">
      <c r="H1030">
        <v>61257200</v>
      </c>
      <c r="I1030" t="s">
        <v>107</v>
      </c>
      <c r="J1030" t="s">
        <v>106</v>
      </c>
      <c r="K1030" t="s">
        <v>254</v>
      </c>
      <c r="L1030" t="s">
        <v>1187</v>
      </c>
    </row>
    <row r="1031" spans="8:12" x14ac:dyDescent="0.25">
      <c r="H1031">
        <v>61270900</v>
      </c>
      <c r="I1031" t="s">
        <v>107</v>
      </c>
      <c r="J1031" t="s">
        <v>106</v>
      </c>
      <c r="K1031" t="s">
        <v>257</v>
      </c>
      <c r="L1031" t="s">
        <v>1188</v>
      </c>
    </row>
    <row r="1032" spans="8:12" x14ac:dyDescent="0.25">
      <c r="H1032">
        <v>61281600</v>
      </c>
      <c r="I1032" t="s">
        <v>107</v>
      </c>
      <c r="J1032" t="s">
        <v>105</v>
      </c>
      <c r="K1032" t="s">
        <v>257</v>
      </c>
      <c r="L1032" t="s">
        <v>1189</v>
      </c>
    </row>
    <row r="1033" spans="8:12" x14ac:dyDescent="0.25">
      <c r="H1033">
        <v>61287800</v>
      </c>
      <c r="I1033" t="s">
        <v>107</v>
      </c>
      <c r="J1033" t="s">
        <v>106</v>
      </c>
      <c r="K1033" t="s">
        <v>254</v>
      </c>
      <c r="L1033" t="s">
        <v>1190</v>
      </c>
    </row>
    <row r="1034" spans="8:12" x14ac:dyDescent="0.25">
      <c r="H1034">
        <v>61288100</v>
      </c>
      <c r="I1034" t="s">
        <v>107</v>
      </c>
      <c r="J1034" t="s">
        <v>106</v>
      </c>
      <c r="K1034" t="s">
        <v>254</v>
      </c>
      <c r="L1034" t="s">
        <v>1191</v>
      </c>
    </row>
    <row r="1035" spans="8:12" x14ac:dyDescent="0.25">
      <c r="H1035">
        <v>61288300</v>
      </c>
      <c r="I1035" t="s">
        <v>107</v>
      </c>
      <c r="J1035" t="s">
        <v>105</v>
      </c>
      <c r="K1035" t="s">
        <v>257</v>
      </c>
      <c r="L1035" t="s">
        <v>1192</v>
      </c>
    </row>
    <row r="1036" spans="8:12" x14ac:dyDescent="0.25">
      <c r="H1036">
        <v>61288400</v>
      </c>
      <c r="I1036" t="s">
        <v>107</v>
      </c>
      <c r="J1036" t="s">
        <v>106</v>
      </c>
      <c r="K1036" t="s">
        <v>254</v>
      </c>
      <c r="L1036" t="s">
        <v>1193</v>
      </c>
    </row>
    <row r="1037" spans="8:12" x14ac:dyDescent="0.25">
      <c r="H1037">
        <v>61288700</v>
      </c>
      <c r="I1037" t="s">
        <v>107</v>
      </c>
      <c r="J1037" t="s">
        <v>105</v>
      </c>
      <c r="K1037" t="s">
        <v>257</v>
      </c>
      <c r="L1037" t="s">
        <v>1194</v>
      </c>
    </row>
    <row r="1038" spans="8:12" x14ac:dyDescent="0.25">
      <c r="H1038">
        <v>61288800</v>
      </c>
      <c r="I1038" t="s">
        <v>107</v>
      </c>
      <c r="J1038" t="s">
        <v>106</v>
      </c>
      <c r="K1038" t="s">
        <v>257</v>
      </c>
      <c r="L1038" t="s">
        <v>1195</v>
      </c>
    </row>
    <row r="1039" spans="8:12" x14ac:dyDescent="0.25">
      <c r="H1039">
        <v>61289300</v>
      </c>
      <c r="I1039" t="s">
        <v>107</v>
      </c>
      <c r="J1039" t="s">
        <v>105</v>
      </c>
      <c r="K1039" t="s">
        <v>257</v>
      </c>
      <c r="L1039" t="s">
        <v>1196</v>
      </c>
    </row>
    <row r="1040" spans="8:12" x14ac:dyDescent="0.25">
      <c r="H1040">
        <v>61293000</v>
      </c>
      <c r="I1040" t="s">
        <v>107</v>
      </c>
      <c r="J1040" t="s">
        <v>105</v>
      </c>
      <c r="K1040" t="s">
        <v>257</v>
      </c>
      <c r="L1040" t="s">
        <v>1197</v>
      </c>
    </row>
    <row r="1041" spans="8:12" x14ac:dyDescent="0.25">
      <c r="H1041">
        <v>61294500</v>
      </c>
      <c r="I1041" t="s">
        <v>107</v>
      </c>
      <c r="J1041" t="s">
        <v>105</v>
      </c>
      <c r="K1041" t="s">
        <v>257</v>
      </c>
      <c r="L1041" t="s">
        <v>1198</v>
      </c>
    </row>
    <row r="1042" spans="8:12" x14ac:dyDescent="0.25">
      <c r="H1042">
        <v>61302200</v>
      </c>
      <c r="I1042" t="s">
        <v>107</v>
      </c>
      <c r="J1042" t="s">
        <v>106</v>
      </c>
      <c r="K1042" t="s">
        <v>257</v>
      </c>
      <c r="L1042" t="s">
        <v>1199</v>
      </c>
    </row>
    <row r="1043" spans="8:12" x14ac:dyDescent="0.25">
      <c r="H1043">
        <v>61302600</v>
      </c>
      <c r="I1043" t="s">
        <v>107</v>
      </c>
      <c r="J1043" t="s">
        <v>106</v>
      </c>
      <c r="K1043" t="s">
        <v>257</v>
      </c>
      <c r="L1043" t="s">
        <v>1200</v>
      </c>
    </row>
    <row r="1044" spans="8:12" x14ac:dyDescent="0.25">
      <c r="H1044">
        <v>61304400</v>
      </c>
      <c r="I1044" t="s">
        <v>107</v>
      </c>
      <c r="J1044" t="s">
        <v>106</v>
      </c>
      <c r="K1044" t="s">
        <v>254</v>
      </c>
      <c r="L1044" t="s">
        <v>1201</v>
      </c>
    </row>
    <row r="1045" spans="8:12" x14ac:dyDescent="0.25">
      <c r="H1045">
        <v>61334600</v>
      </c>
      <c r="I1045" t="s">
        <v>107</v>
      </c>
      <c r="J1045" t="s">
        <v>105</v>
      </c>
      <c r="K1045" t="s">
        <v>257</v>
      </c>
      <c r="L1045" t="s">
        <v>1202</v>
      </c>
    </row>
    <row r="1046" spans="8:12" x14ac:dyDescent="0.25">
      <c r="H1046">
        <v>61337200</v>
      </c>
      <c r="I1046" t="s">
        <v>107</v>
      </c>
      <c r="J1046" t="s">
        <v>105</v>
      </c>
      <c r="K1046" t="s">
        <v>257</v>
      </c>
      <c r="L1046" t="s">
        <v>1203</v>
      </c>
    </row>
    <row r="1047" spans="8:12" x14ac:dyDescent="0.25">
      <c r="H1047">
        <v>61339600</v>
      </c>
      <c r="I1047" t="s">
        <v>107</v>
      </c>
      <c r="J1047" t="s">
        <v>105</v>
      </c>
      <c r="K1047" t="s">
        <v>257</v>
      </c>
      <c r="L1047" t="s">
        <v>1204</v>
      </c>
    </row>
    <row r="1048" spans="8:12" x14ac:dyDescent="0.25">
      <c r="H1048">
        <v>61341300</v>
      </c>
      <c r="I1048" t="s">
        <v>107</v>
      </c>
      <c r="J1048" t="s">
        <v>105</v>
      </c>
      <c r="K1048" t="s">
        <v>257</v>
      </c>
      <c r="L1048" t="s">
        <v>1205</v>
      </c>
    </row>
    <row r="1049" spans="8:12" x14ac:dyDescent="0.25">
      <c r="H1049">
        <v>61345900</v>
      </c>
      <c r="I1049" t="s">
        <v>107</v>
      </c>
      <c r="J1049" t="s">
        <v>106</v>
      </c>
      <c r="K1049" t="s">
        <v>257</v>
      </c>
      <c r="L1049" t="s">
        <v>1206</v>
      </c>
    </row>
    <row r="1050" spans="8:12" x14ac:dyDescent="0.25">
      <c r="H1050">
        <v>61350000</v>
      </c>
      <c r="I1050" t="s">
        <v>107</v>
      </c>
      <c r="J1050" t="s">
        <v>106</v>
      </c>
      <c r="K1050" t="s">
        <v>257</v>
      </c>
      <c r="L1050" t="s">
        <v>1207</v>
      </c>
    </row>
    <row r="1051" spans="8:12" x14ac:dyDescent="0.25">
      <c r="H1051">
        <v>61351200</v>
      </c>
      <c r="I1051" t="s">
        <v>107</v>
      </c>
      <c r="J1051" t="s">
        <v>106</v>
      </c>
      <c r="K1051" t="s">
        <v>257</v>
      </c>
      <c r="L1051" t="s">
        <v>1208</v>
      </c>
    </row>
    <row r="1052" spans="8:12" x14ac:dyDescent="0.25">
      <c r="H1052">
        <v>61351201</v>
      </c>
      <c r="I1052" t="s">
        <v>107</v>
      </c>
      <c r="J1052" t="s">
        <v>106</v>
      </c>
      <c r="K1052" t="s">
        <v>257</v>
      </c>
      <c r="L1052" t="s">
        <v>1209</v>
      </c>
    </row>
    <row r="1053" spans="8:12" x14ac:dyDescent="0.25">
      <c r="H1053">
        <v>61351202</v>
      </c>
      <c r="I1053" t="s">
        <v>107</v>
      </c>
      <c r="J1053" t="s">
        <v>106</v>
      </c>
      <c r="K1053" t="s">
        <v>257</v>
      </c>
      <c r="L1053" t="s">
        <v>1210</v>
      </c>
    </row>
    <row r="1054" spans="8:12" x14ac:dyDescent="0.25">
      <c r="H1054">
        <v>61367500</v>
      </c>
      <c r="I1054" t="s">
        <v>107</v>
      </c>
      <c r="J1054" t="s">
        <v>105</v>
      </c>
      <c r="K1054" t="s">
        <v>257</v>
      </c>
      <c r="L1054" t="s">
        <v>1211</v>
      </c>
    </row>
    <row r="1055" spans="8:12" x14ac:dyDescent="0.25">
      <c r="H1055">
        <v>61374000</v>
      </c>
      <c r="I1055" t="s">
        <v>107</v>
      </c>
      <c r="J1055" t="s">
        <v>106</v>
      </c>
      <c r="K1055" t="s">
        <v>254</v>
      </c>
      <c r="L1055" t="s">
        <v>1212</v>
      </c>
    </row>
    <row r="1056" spans="8:12" x14ac:dyDescent="0.25">
      <c r="H1056">
        <v>61375800</v>
      </c>
      <c r="I1056" t="s">
        <v>107</v>
      </c>
      <c r="J1056" t="s">
        <v>106</v>
      </c>
      <c r="K1056" t="s">
        <v>254</v>
      </c>
      <c r="L1056" t="s">
        <v>1213</v>
      </c>
    </row>
    <row r="1057" spans="8:12" x14ac:dyDescent="0.25">
      <c r="H1057">
        <v>61377800</v>
      </c>
      <c r="I1057" t="s">
        <v>107</v>
      </c>
      <c r="J1057" t="s">
        <v>106</v>
      </c>
      <c r="K1057" t="s">
        <v>254</v>
      </c>
      <c r="L1057" t="s">
        <v>1214</v>
      </c>
    </row>
    <row r="1058" spans="8:12" x14ac:dyDescent="0.25">
      <c r="H1058">
        <v>61419400</v>
      </c>
      <c r="I1058" t="s">
        <v>107</v>
      </c>
      <c r="J1058" t="s">
        <v>106</v>
      </c>
      <c r="K1058" t="s">
        <v>257</v>
      </c>
      <c r="L1058" t="s">
        <v>1215</v>
      </c>
    </row>
    <row r="1059" spans="8:12" x14ac:dyDescent="0.25">
      <c r="H1059">
        <v>61419401</v>
      </c>
      <c r="I1059" t="s">
        <v>107</v>
      </c>
      <c r="J1059" t="s">
        <v>106</v>
      </c>
      <c r="K1059" t="s">
        <v>257</v>
      </c>
      <c r="L1059" t="s">
        <v>1215</v>
      </c>
    </row>
    <row r="1060" spans="8:12" x14ac:dyDescent="0.25">
      <c r="H1060">
        <v>61420600</v>
      </c>
      <c r="I1060" t="s">
        <v>107</v>
      </c>
      <c r="J1060" t="s">
        <v>106</v>
      </c>
      <c r="K1060" t="s">
        <v>254</v>
      </c>
      <c r="L1060" t="s">
        <v>1216</v>
      </c>
    </row>
    <row r="1061" spans="8:12" x14ac:dyDescent="0.25">
      <c r="H1061">
        <v>61421100</v>
      </c>
      <c r="I1061" t="s">
        <v>107</v>
      </c>
      <c r="J1061" t="s">
        <v>105</v>
      </c>
      <c r="K1061" t="s">
        <v>257</v>
      </c>
      <c r="L1061" t="s">
        <v>1217</v>
      </c>
    </row>
    <row r="1062" spans="8:12" x14ac:dyDescent="0.25">
      <c r="H1062">
        <v>61421700</v>
      </c>
      <c r="I1062" t="s">
        <v>107</v>
      </c>
      <c r="J1062" t="s">
        <v>105</v>
      </c>
      <c r="K1062" t="s">
        <v>254</v>
      </c>
      <c r="L1062" t="s">
        <v>1218</v>
      </c>
    </row>
    <row r="1063" spans="8:12" x14ac:dyDescent="0.25">
      <c r="H1063">
        <v>61421900</v>
      </c>
      <c r="I1063" t="s">
        <v>107</v>
      </c>
      <c r="J1063" t="s">
        <v>105</v>
      </c>
      <c r="K1063" t="s">
        <v>257</v>
      </c>
      <c r="L1063" t="s">
        <v>1219</v>
      </c>
    </row>
    <row r="1064" spans="8:12" x14ac:dyDescent="0.25">
      <c r="H1064">
        <v>61428100</v>
      </c>
      <c r="I1064" t="s">
        <v>107</v>
      </c>
      <c r="J1064" t="s">
        <v>106</v>
      </c>
      <c r="K1064" t="s">
        <v>254</v>
      </c>
      <c r="L1064" t="s">
        <v>1220</v>
      </c>
    </row>
    <row r="1065" spans="8:12" x14ac:dyDescent="0.25">
      <c r="H1065">
        <v>61447400</v>
      </c>
      <c r="I1065" t="s">
        <v>107</v>
      </c>
      <c r="J1065" t="s">
        <v>106</v>
      </c>
      <c r="K1065" t="s">
        <v>254</v>
      </c>
      <c r="L1065" t="s">
        <v>1221</v>
      </c>
    </row>
    <row r="1066" spans="8:12" x14ac:dyDescent="0.25">
      <c r="H1066">
        <v>61449000</v>
      </c>
      <c r="I1066" t="s">
        <v>107</v>
      </c>
      <c r="J1066" t="s">
        <v>105</v>
      </c>
      <c r="K1066" t="s">
        <v>254</v>
      </c>
      <c r="L1066" t="s">
        <v>1222</v>
      </c>
    </row>
    <row r="1067" spans="8:12" x14ac:dyDescent="0.25">
      <c r="H1067">
        <v>61449500</v>
      </c>
      <c r="I1067" t="s">
        <v>107</v>
      </c>
      <c r="J1067" t="s">
        <v>106</v>
      </c>
      <c r="K1067" t="s">
        <v>254</v>
      </c>
      <c r="L1067" t="s">
        <v>580</v>
      </c>
    </row>
    <row r="1068" spans="8:12" x14ac:dyDescent="0.25">
      <c r="H1068">
        <v>61450300</v>
      </c>
      <c r="I1068" t="s">
        <v>107</v>
      </c>
      <c r="J1068" t="s">
        <v>105</v>
      </c>
      <c r="K1068" t="s">
        <v>254</v>
      </c>
      <c r="L1068" t="s">
        <v>1223</v>
      </c>
    </row>
    <row r="1069" spans="8:12" x14ac:dyDescent="0.25">
      <c r="H1069">
        <v>61452300</v>
      </c>
      <c r="I1069" t="s">
        <v>107</v>
      </c>
      <c r="J1069" t="s">
        <v>105</v>
      </c>
      <c r="K1069" t="s">
        <v>257</v>
      </c>
      <c r="L1069" t="s">
        <v>1224</v>
      </c>
    </row>
    <row r="1070" spans="8:12" x14ac:dyDescent="0.25">
      <c r="H1070">
        <v>61455800</v>
      </c>
      <c r="I1070" t="s">
        <v>107</v>
      </c>
      <c r="J1070" t="s">
        <v>106</v>
      </c>
      <c r="K1070" t="s">
        <v>254</v>
      </c>
      <c r="L1070" t="s">
        <v>1193</v>
      </c>
    </row>
    <row r="1071" spans="8:12" x14ac:dyDescent="0.25">
      <c r="H1071">
        <v>61456000</v>
      </c>
      <c r="I1071" t="s">
        <v>107</v>
      </c>
      <c r="J1071" t="s">
        <v>106</v>
      </c>
      <c r="K1071" t="s">
        <v>257</v>
      </c>
      <c r="L1071" t="s">
        <v>775</v>
      </c>
    </row>
    <row r="1072" spans="8:12" x14ac:dyDescent="0.25">
      <c r="H1072">
        <v>61456700</v>
      </c>
      <c r="I1072" t="s">
        <v>107</v>
      </c>
      <c r="J1072" t="s">
        <v>106</v>
      </c>
      <c r="K1072" t="s">
        <v>254</v>
      </c>
      <c r="L1072" t="s">
        <v>1225</v>
      </c>
    </row>
    <row r="1073" spans="8:12" x14ac:dyDescent="0.25">
      <c r="H1073">
        <v>61456900</v>
      </c>
      <c r="I1073" t="s">
        <v>107</v>
      </c>
      <c r="J1073" t="s">
        <v>106</v>
      </c>
      <c r="K1073" t="s">
        <v>254</v>
      </c>
      <c r="L1073" t="s">
        <v>1226</v>
      </c>
    </row>
    <row r="1074" spans="8:12" x14ac:dyDescent="0.25">
      <c r="H1074">
        <v>61457300</v>
      </c>
      <c r="I1074" t="s">
        <v>107</v>
      </c>
      <c r="J1074" t="s">
        <v>106</v>
      </c>
      <c r="K1074" t="s">
        <v>254</v>
      </c>
      <c r="L1074" t="s">
        <v>1227</v>
      </c>
    </row>
    <row r="1075" spans="8:12" x14ac:dyDescent="0.25">
      <c r="H1075">
        <v>61457700</v>
      </c>
      <c r="I1075" t="s">
        <v>107</v>
      </c>
      <c r="J1075" t="s">
        <v>106</v>
      </c>
      <c r="K1075" t="s">
        <v>254</v>
      </c>
      <c r="L1075" t="s">
        <v>1228</v>
      </c>
    </row>
    <row r="1076" spans="8:12" x14ac:dyDescent="0.25">
      <c r="H1076">
        <v>61457900</v>
      </c>
      <c r="I1076" t="s">
        <v>107</v>
      </c>
      <c r="J1076" t="s">
        <v>106</v>
      </c>
      <c r="K1076" t="s">
        <v>254</v>
      </c>
      <c r="L1076" t="s">
        <v>1229</v>
      </c>
    </row>
    <row r="1077" spans="8:12" x14ac:dyDescent="0.25">
      <c r="H1077">
        <v>61468000</v>
      </c>
      <c r="I1077" t="s">
        <v>107</v>
      </c>
      <c r="J1077" t="s">
        <v>105</v>
      </c>
      <c r="K1077" t="s">
        <v>254</v>
      </c>
      <c r="L1077" t="s">
        <v>1230</v>
      </c>
    </row>
    <row r="1078" spans="8:12" x14ac:dyDescent="0.25">
      <c r="H1078">
        <v>61471600</v>
      </c>
      <c r="I1078" t="s">
        <v>107</v>
      </c>
      <c r="J1078" t="s">
        <v>105</v>
      </c>
      <c r="K1078" t="s">
        <v>257</v>
      </c>
      <c r="L1078" t="s">
        <v>1231</v>
      </c>
    </row>
    <row r="1079" spans="8:12" x14ac:dyDescent="0.25">
      <c r="H1079">
        <v>61474800</v>
      </c>
      <c r="I1079" t="s">
        <v>107</v>
      </c>
      <c r="J1079" t="s">
        <v>106</v>
      </c>
      <c r="K1079" t="s">
        <v>257</v>
      </c>
      <c r="L1079" t="s">
        <v>1232</v>
      </c>
    </row>
    <row r="1080" spans="8:12" x14ac:dyDescent="0.25">
      <c r="H1080">
        <v>61474801</v>
      </c>
      <c r="I1080" t="s">
        <v>107</v>
      </c>
      <c r="J1080" t="s">
        <v>106</v>
      </c>
      <c r="K1080" t="s">
        <v>257</v>
      </c>
      <c r="L1080" t="s">
        <v>1233</v>
      </c>
    </row>
    <row r="1081" spans="8:12" x14ac:dyDescent="0.25">
      <c r="H1081">
        <v>61476300</v>
      </c>
      <c r="I1081" t="s">
        <v>107</v>
      </c>
      <c r="J1081" t="s">
        <v>105</v>
      </c>
      <c r="K1081" t="s">
        <v>257</v>
      </c>
      <c r="L1081" t="s">
        <v>1234</v>
      </c>
    </row>
    <row r="1082" spans="8:12" x14ac:dyDescent="0.25">
      <c r="H1082">
        <v>61479400</v>
      </c>
      <c r="I1082" t="s">
        <v>107</v>
      </c>
      <c r="J1082" t="s">
        <v>105</v>
      </c>
      <c r="K1082" t="s">
        <v>254</v>
      </c>
      <c r="L1082" t="s">
        <v>1235</v>
      </c>
    </row>
    <row r="1083" spans="8:12" x14ac:dyDescent="0.25">
      <c r="H1083">
        <v>61480600</v>
      </c>
      <c r="I1083" t="s">
        <v>107</v>
      </c>
      <c r="J1083" t="s">
        <v>106</v>
      </c>
      <c r="K1083" t="s">
        <v>254</v>
      </c>
      <c r="L1083" t="s">
        <v>627</v>
      </c>
    </row>
    <row r="1084" spans="8:12" x14ac:dyDescent="0.25">
      <c r="H1084">
        <v>61481200</v>
      </c>
      <c r="I1084" t="s">
        <v>107</v>
      </c>
      <c r="J1084" t="s">
        <v>105</v>
      </c>
      <c r="K1084" t="s">
        <v>254</v>
      </c>
      <c r="L1084" t="s">
        <v>1236</v>
      </c>
    </row>
    <row r="1085" spans="8:12" x14ac:dyDescent="0.25">
      <c r="H1085">
        <v>61481500</v>
      </c>
      <c r="I1085" t="s">
        <v>107</v>
      </c>
      <c r="J1085" t="s">
        <v>105</v>
      </c>
      <c r="K1085" t="s">
        <v>257</v>
      </c>
      <c r="L1085" t="s">
        <v>1237</v>
      </c>
    </row>
    <row r="1086" spans="8:12" x14ac:dyDescent="0.25">
      <c r="H1086">
        <v>61484200</v>
      </c>
      <c r="I1086" t="s">
        <v>107</v>
      </c>
      <c r="J1086" t="s">
        <v>105</v>
      </c>
      <c r="K1086" t="s">
        <v>257</v>
      </c>
      <c r="L1086" t="s">
        <v>1238</v>
      </c>
    </row>
    <row r="1087" spans="8:12" x14ac:dyDescent="0.25">
      <c r="H1087">
        <v>61484700</v>
      </c>
      <c r="I1087" t="s">
        <v>107</v>
      </c>
      <c r="J1087" t="s">
        <v>105</v>
      </c>
      <c r="K1087" t="s">
        <v>257</v>
      </c>
      <c r="L1087" t="s">
        <v>1239</v>
      </c>
    </row>
    <row r="1088" spans="8:12" x14ac:dyDescent="0.25">
      <c r="H1088">
        <v>61490000</v>
      </c>
      <c r="I1088" t="s">
        <v>107</v>
      </c>
      <c r="J1088" t="s">
        <v>105</v>
      </c>
      <c r="K1088" t="s">
        <v>257</v>
      </c>
      <c r="L1088" t="s">
        <v>1240</v>
      </c>
    </row>
    <row r="1089" spans="8:12" x14ac:dyDescent="0.25">
      <c r="H1089">
        <v>61491800</v>
      </c>
      <c r="I1089" t="s">
        <v>107</v>
      </c>
      <c r="J1089" t="s">
        <v>106</v>
      </c>
      <c r="K1089" t="s">
        <v>254</v>
      </c>
      <c r="L1089" t="s">
        <v>1241</v>
      </c>
    </row>
    <row r="1090" spans="8:12" x14ac:dyDescent="0.25">
      <c r="H1090">
        <v>61492100</v>
      </c>
      <c r="I1090" t="s">
        <v>107</v>
      </c>
      <c r="J1090" t="s">
        <v>106</v>
      </c>
      <c r="K1090" t="s">
        <v>254</v>
      </c>
      <c r="L1090" t="s">
        <v>1242</v>
      </c>
    </row>
    <row r="1091" spans="8:12" x14ac:dyDescent="0.25">
      <c r="H1091">
        <v>61498600</v>
      </c>
      <c r="I1091" t="s">
        <v>107</v>
      </c>
      <c r="J1091" t="s">
        <v>106</v>
      </c>
      <c r="K1091" t="s">
        <v>254</v>
      </c>
      <c r="L1091" t="s">
        <v>1243</v>
      </c>
    </row>
    <row r="1092" spans="8:12" x14ac:dyDescent="0.25">
      <c r="H1092">
        <v>61498700</v>
      </c>
      <c r="I1092" t="s">
        <v>107</v>
      </c>
      <c r="J1092" t="s">
        <v>106</v>
      </c>
      <c r="K1092" t="s">
        <v>254</v>
      </c>
      <c r="L1092" t="s">
        <v>1244</v>
      </c>
    </row>
    <row r="1093" spans="8:12" x14ac:dyDescent="0.25">
      <c r="H1093">
        <v>61499000</v>
      </c>
      <c r="I1093" t="s">
        <v>107</v>
      </c>
      <c r="J1093" t="s">
        <v>106</v>
      </c>
      <c r="K1093" t="s">
        <v>257</v>
      </c>
      <c r="L1093" t="s">
        <v>1245</v>
      </c>
    </row>
    <row r="1094" spans="8:12" x14ac:dyDescent="0.25">
      <c r="H1094">
        <v>61499100</v>
      </c>
      <c r="I1094" t="s">
        <v>107</v>
      </c>
      <c r="J1094" t="s">
        <v>106</v>
      </c>
      <c r="K1094" t="s">
        <v>257</v>
      </c>
      <c r="L1094" t="s">
        <v>1246</v>
      </c>
    </row>
    <row r="1095" spans="8:12" x14ac:dyDescent="0.25">
      <c r="H1095">
        <v>61499200</v>
      </c>
      <c r="I1095" t="s">
        <v>107</v>
      </c>
      <c r="J1095" t="s">
        <v>106</v>
      </c>
      <c r="K1095" t="s">
        <v>257</v>
      </c>
      <c r="L1095" t="s">
        <v>1247</v>
      </c>
    </row>
    <row r="1096" spans="8:12" x14ac:dyDescent="0.25">
      <c r="H1096">
        <v>61499300</v>
      </c>
      <c r="I1096" t="s">
        <v>107</v>
      </c>
      <c r="J1096" t="s">
        <v>106</v>
      </c>
      <c r="K1096" t="s">
        <v>257</v>
      </c>
      <c r="L1096" t="s">
        <v>1248</v>
      </c>
    </row>
    <row r="1097" spans="8:12" x14ac:dyDescent="0.25">
      <c r="H1097">
        <v>61499400</v>
      </c>
      <c r="I1097" t="s">
        <v>107</v>
      </c>
      <c r="J1097" t="s">
        <v>106</v>
      </c>
      <c r="K1097" t="s">
        <v>257</v>
      </c>
      <c r="L1097" t="s">
        <v>1249</v>
      </c>
    </row>
    <row r="1098" spans="8:12" x14ac:dyDescent="0.25">
      <c r="H1098">
        <v>61499600</v>
      </c>
      <c r="I1098" t="s">
        <v>107</v>
      </c>
      <c r="J1098" t="s">
        <v>106</v>
      </c>
      <c r="K1098" t="s">
        <v>257</v>
      </c>
      <c r="L1098" t="s">
        <v>1250</v>
      </c>
    </row>
    <row r="1099" spans="8:12" x14ac:dyDescent="0.25">
      <c r="H1099">
        <v>61499601</v>
      </c>
      <c r="I1099" t="s">
        <v>107</v>
      </c>
      <c r="J1099" t="s">
        <v>106</v>
      </c>
      <c r="K1099" t="s">
        <v>257</v>
      </c>
      <c r="L1099" t="s">
        <v>1251</v>
      </c>
    </row>
    <row r="1100" spans="8:12" x14ac:dyDescent="0.25">
      <c r="H1100">
        <v>61499700</v>
      </c>
      <c r="I1100" t="s">
        <v>107</v>
      </c>
      <c r="J1100" t="s">
        <v>106</v>
      </c>
      <c r="K1100" t="s">
        <v>257</v>
      </c>
      <c r="L1100" t="s">
        <v>1246</v>
      </c>
    </row>
    <row r="1101" spans="8:12" x14ac:dyDescent="0.25">
      <c r="H1101">
        <v>61499800</v>
      </c>
      <c r="I1101" t="s">
        <v>107</v>
      </c>
      <c r="J1101" t="s">
        <v>106</v>
      </c>
      <c r="K1101" t="s">
        <v>254</v>
      </c>
      <c r="L1101" t="s">
        <v>1252</v>
      </c>
    </row>
    <row r="1102" spans="8:12" x14ac:dyDescent="0.25">
      <c r="H1102">
        <v>61499900</v>
      </c>
      <c r="I1102" t="s">
        <v>107</v>
      </c>
      <c r="J1102" t="s">
        <v>106</v>
      </c>
      <c r="K1102" t="s">
        <v>254</v>
      </c>
      <c r="L1102" t="s">
        <v>1253</v>
      </c>
    </row>
    <row r="1103" spans="8:12" x14ac:dyDescent="0.25">
      <c r="H1103">
        <v>61500000</v>
      </c>
      <c r="I1103" t="s">
        <v>107</v>
      </c>
      <c r="J1103" t="s">
        <v>106</v>
      </c>
      <c r="K1103" t="s">
        <v>257</v>
      </c>
      <c r="L1103" t="s">
        <v>1254</v>
      </c>
    </row>
    <row r="1104" spans="8:12" x14ac:dyDescent="0.25">
      <c r="H1104">
        <v>61500001</v>
      </c>
      <c r="I1104" t="s">
        <v>107</v>
      </c>
      <c r="J1104" t="s">
        <v>106</v>
      </c>
      <c r="K1104" t="s">
        <v>257</v>
      </c>
      <c r="L1104" t="s">
        <v>1254</v>
      </c>
    </row>
    <row r="1105" spans="8:12" x14ac:dyDescent="0.25">
      <c r="H1105">
        <v>61500200</v>
      </c>
      <c r="I1105" t="s">
        <v>107</v>
      </c>
      <c r="J1105" t="s">
        <v>106</v>
      </c>
      <c r="K1105" t="s">
        <v>257</v>
      </c>
      <c r="L1105" t="s">
        <v>1255</v>
      </c>
    </row>
    <row r="1106" spans="8:12" x14ac:dyDescent="0.25">
      <c r="H1106">
        <v>61500300</v>
      </c>
      <c r="I1106" t="s">
        <v>107</v>
      </c>
      <c r="J1106" t="s">
        <v>106</v>
      </c>
      <c r="K1106" t="s">
        <v>257</v>
      </c>
      <c r="L1106" t="s">
        <v>1256</v>
      </c>
    </row>
    <row r="1107" spans="8:12" x14ac:dyDescent="0.25">
      <c r="H1107">
        <v>61500400</v>
      </c>
      <c r="I1107" t="s">
        <v>107</v>
      </c>
      <c r="J1107" t="s">
        <v>106</v>
      </c>
      <c r="K1107" t="s">
        <v>257</v>
      </c>
      <c r="L1107" t="s">
        <v>1257</v>
      </c>
    </row>
    <row r="1108" spans="8:12" x14ac:dyDescent="0.25">
      <c r="H1108">
        <v>61500700</v>
      </c>
      <c r="I1108" t="s">
        <v>107</v>
      </c>
      <c r="J1108" t="s">
        <v>106</v>
      </c>
      <c r="K1108" t="s">
        <v>257</v>
      </c>
      <c r="L1108" t="s">
        <v>1258</v>
      </c>
    </row>
    <row r="1109" spans="8:12" x14ac:dyDescent="0.25">
      <c r="H1109">
        <v>61500900</v>
      </c>
      <c r="I1109" t="s">
        <v>107</v>
      </c>
      <c r="J1109" t="s">
        <v>106</v>
      </c>
      <c r="K1109" t="s">
        <v>254</v>
      </c>
      <c r="L1109" t="s">
        <v>1259</v>
      </c>
    </row>
    <row r="1110" spans="8:12" x14ac:dyDescent="0.25">
      <c r="H1110">
        <v>61501000</v>
      </c>
      <c r="I1110" t="s">
        <v>107</v>
      </c>
      <c r="J1110" t="s">
        <v>106</v>
      </c>
      <c r="K1110" t="s">
        <v>257</v>
      </c>
      <c r="L1110" t="s">
        <v>1249</v>
      </c>
    </row>
    <row r="1111" spans="8:12" x14ac:dyDescent="0.25">
      <c r="H1111">
        <v>61501200</v>
      </c>
      <c r="I1111" t="s">
        <v>107</v>
      </c>
      <c r="J1111" t="s">
        <v>106</v>
      </c>
      <c r="K1111" t="s">
        <v>254</v>
      </c>
      <c r="L1111" t="s">
        <v>1260</v>
      </c>
    </row>
    <row r="1112" spans="8:12" x14ac:dyDescent="0.25">
      <c r="H1112">
        <v>61501300</v>
      </c>
      <c r="I1112" t="s">
        <v>107</v>
      </c>
      <c r="J1112" t="s">
        <v>106</v>
      </c>
      <c r="K1112" t="s">
        <v>254</v>
      </c>
      <c r="L1112" t="s">
        <v>1261</v>
      </c>
    </row>
    <row r="1113" spans="8:12" x14ac:dyDescent="0.25">
      <c r="H1113">
        <v>61501600</v>
      </c>
      <c r="I1113" t="s">
        <v>107</v>
      </c>
      <c r="J1113" t="s">
        <v>106</v>
      </c>
      <c r="K1113" t="s">
        <v>257</v>
      </c>
      <c r="L1113" t="s">
        <v>1262</v>
      </c>
    </row>
    <row r="1114" spans="8:12" x14ac:dyDescent="0.25">
      <c r="H1114">
        <v>61501601</v>
      </c>
      <c r="I1114" t="s">
        <v>107</v>
      </c>
      <c r="J1114" t="s">
        <v>106</v>
      </c>
      <c r="K1114" t="s">
        <v>257</v>
      </c>
      <c r="L1114" t="s">
        <v>1263</v>
      </c>
    </row>
    <row r="1115" spans="8:12" x14ac:dyDescent="0.25">
      <c r="H1115">
        <v>61501700</v>
      </c>
      <c r="I1115" t="s">
        <v>107</v>
      </c>
      <c r="J1115" t="s">
        <v>106</v>
      </c>
      <c r="K1115" t="s">
        <v>257</v>
      </c>
      <c r="L1115" t="s">
        <v>1264</v>
      </c>
    </row>
    <row r="1116" spans="8:12" x14ac:dyDescent="0.25">
      <c r="H1116">
        <v>61501800</v>
      </c>
      <c r="I1116" t="s">
        <v>107</v>
      </c>
      <c r="J1116" t="s">
        <v>106</v>
      </c>
      <c r="K1116" t="s">
        <v>257</v>
      </c>
      <c r="L1116" t="s">
        <v>1265</v>
      </c>
    </row>
    <row r="1117" spans="8:12" x14ac:dyDescent="0.25">
      <c r="H1117">
        <v>61502100</v>
      </c>
      <c r="I1117" t="s">
        <v>107</v>
      </c>
      <c r="J1117" t="s">
        <v>106</v>
      </c>
      <c r="K1117" t="s">
        <v>257</v>
      </c>
      <c r="L1117" t="s">
        <v>1266</v>
      </c>
    </row>
    <row r="1118" spans="8:12" x14ac:dyDescent="0.25">
      <c r="H1118">
        <v>61502200</v>
      </c>
      <c r="I1118" t="s">
        <v>107</v>
      </c>
      <c r="J1118" t="s">
        <v>106</v>
      </c>
      <c r="K1118" t="s">
        <v>257</v>
      </c>
      <c r="L1118" t="s">
        <v>1267</v>
      </c>
    </row>
    <row r="1119" spans="8:12" x14ac:dyDescent="0.25">
      <c r="H1119">
        <v>61502400</v>
      </c>
      <c r="I1119" t="s">
        <v>107</v>
      </c>
      <c r="J1119" t="s">
        <v>106</v>
      </c>
      <c r="K1119" t="s">
        <v>257</v>
      </c>
      <c r="L1119" t="s">
        <v>1268</v>
      </c>
    </row>
    <row r="1120" spans="8:12" x14ac:dyDescent="0.25">
      <c r="H1120">
        <v>61502600</v>
      </c>
      <c r="I1120" t="s">
        <v>107</v>
      </c>
      <c r="J1120" t="s">
        <v>106</v>
      </c>
      <c r="K1120" t="s">
        <v>257</v>
      </c>
      <c r="L1120" t="s">
        <v>1269</v>
      </c>
    </row>
    <row r="1121" spans="8:12" x14ac:dyDescent="0.25">
      <c r="H1121">
        <v>61502800</v>
      </c>
      <c r="I1121" t="s">
        <v>107</v>
      </c>
      <c r="J1121" t="s">
        <v>106</v>
      </c>
      <c r="K1121" t="s">
        <v>254</v>
      </c>
      <c r="L1121" t="s">
        <v>1270</v>
      </c>
    </row>
    <row r="1122" spans="8:12" x14ac:dyDescent="0.25">
      <c r="H1122">
        <v>61503000</v>
      </c>
      <c r="I1122" t="s">
        <v>107</v>
      </c>
      <c r="J1122" t="s">
        <v>106</v>
      </c>
      <c r="K1122" t="s">
        <v>257</v>
      </c>
      <c r="L1122" t="s">
        <v>1271</v>
      </c>
    </row>
    <row r="1123" spans="8:12" x14ac:dyDescent="0.25">
      <c r="H1123">
        <v>61503200</v>
      </c>
      <c r="I1123" t="s">
        <v>107</v>
      </c>
      <c r="J1123" t="s">
        <v>106</v>
      </c>
      <c r="K1123" t="s">
        <v>257</v>
      </c>
      <c r="L1123" t="s">
        <v>1272</v>
      </c>
    </row>
    <row r="1124" spans="8:12" x14ac:dyDescent="0.25">
      <c r="H1124">
        <v>61503600</v>
      </c>
      <c r="I1124" t="s">
        <v>107</v>
      </c>
      <c r="J1124" t="s">
        <v>106</v>
      </c>
      <c r="K1124" t="s">
        <v>257</v>
      </c>
      <c r="L1124" t="s">
        <v>1249</v>
      </c>
    </row>
    <row r="1125" spans="8:12" x14ac:dyDescent="0.25">
      <c r="H1125">
        <v>61503700</v>
      </c>
      <c r="I1125" t="s">
        <v>107</v>
      </c>
      <c r="J1125" t="s">
        <v>106</v>
      </c>
      <c r="K1125" t="s">
        <v>257</v>
      </c>
      <c r="L1125" t="s">
        <v>1249</v>
      </c>
    </row>
    <row r="1126" spans="8:12" x14ac:dyDescent="0.25">
      <c r="H1126">
        <v>61503800</v>
      </c>
      <c r="I1126" t="s">
        <v>107</v>
      </c>
      <c r="J1126" t="s">
        <v>106</v>
      </c>
      <c r="K1126" t="s">
        <v>257</v>
      </c>
      <c r="L1126" t="s">
        <v>1273</v>
      </c>
    </row>
    <row r="1127" spans="8:12" x14ac:dyDescent="0.25">
      <c r="H1127">
        <v>61504000</v>
      </c>
      <c r="I1127" t="s">
        <v>107</v>
      </c>
      <c r="J1127" t="s">
        <v>106</v>
      </c>
      <c r="K1127" t="s">
        <v>257</v>
      </c>
      <c r="L1127" t="s">
        <v>1249</v>
      </c>
    </row>
    <row r="1128" spans="8:12" x14ac:dyDescent="0.25">
      <c r="H1128">
        <v>61504400</v>
      </c>
      <c r="I1128" t="s">
        <v>107</v>
      </c>
      <c r="J1128" t="s">
        <v>106</v>
      </c>
      <c r="K1128" t="s">
        <v>257</v>
      </c>
      <c r="L1128" t="s">
        <v>1274</v>
      </c>
    </row>
    <row r="1129" spans="8:12" x14ac:dyDescent="0.25">
      <c r="H1129">
        <v>61504500</v>
      </c>
      <c r="I1129" t="s">
        <v>107</v>
      </c>
      <c r="J1129" t="s">
        <v>106</v>
      </c>
      <c r="K1129" t="s">
        <v>257</v>
      </c>
      <c r="L1129" t="s">
        <v>1249</v>
      </c>
    </row>
    <row r="1130" spans="8:12" x14ac:dyDescent="0.25">
      <c r="H1130">
        <v>61504600</v>
      </c>
      <c r="I1130" t="s">
        <v>107</v>
      </c>
      <c r="J1130" t="s">
        <v>106</v>
      </c>
      <c r="K1130" t="s">
        <v>254</v>
      </c>
      <c r="L1130" t="s">
        <v>1270</v>
      </c>
    </row>
    <row r="1131" spans="8:12" x14ac:dyDescent="0.25">
      <c r="H1131">
        <v>61504700</v>
      </c>
      <c r="I1131" t="s">
        <v>107</v>
      </c>
      <c r="J1131" t="s">
        <v>106</v>
      </c>
      <c r="K1131" t="s">
        <v>257</v>
      </c>
      <c r="L1131" t="s">
        <v>1249</v>
      </c>
    </row>
    <row r="1132" spans="8:12" x14ac:dyDescent="0.25">
      <c r="H1132">
        <v>61504800</v>
      </c>
      <c r="I1132" t="s">
        <v>107</v>
      </c>
      <c r="J1132" t="s">
        <v>106</v>
      </c>
      <c r="K1132" t="s">
        <v>254</v>
      </c>
      <c r="L1132" t="s">
        <v>1275</v>
      </c>
    </row>
    <row r="1133" spans="8:12" x14ac:dyDescent="0.25">
      <c r="H1133">
        <v>61504900</v>
      </c>
      <c r="I1133" t="s">
        <v>107</v>
      </c>
      <c r="J1133" t="s">
        <v>106</v>
      </c>
      <c r="K1133" t="s">
        <v>257</v>
      </c>
      <c r="L1133" t="s">
        <v>1276</v>
      </c>
    </row>
    <row r="1134" spans="8:12" x14ac:dyDescent="0.25">
      <c r="H1134">
        <v>61505000</v>
      </c>
      <c r="I1134" t="s">
        <v>107</v>
      </c>
      <c r="J1134" t="s">
        <v>106</v>
      </c>
      <c r="K1134" t="s">
        <v>254</v>
      </c>
      <c r="L1134" t="s">
        <v>1270</v>
      </c>
    </row>
    <row r="1135" spans="8:12" x14ac:dyDescent="0.25">
      <c r="H1135">
        <v>61505100</v>
      </c>
      <c r="I1135" t="s">
        <v>107</v>
      </c>
      <c r="J1135" t="s">
        <v>106</v>
      </c>
      <c r="K1135" t="s">
        <v>257</v>
      </c>
      <c r="L1135" t="s">
        <v>1249</v>
      </c>
    </row>
    <row r="1136" spans="8:12" x14ac:dyDescent="0.25">
      <c r="H1136">
        <v>61505200</v>
      </c>
      <c r="I1136" t="s">
        <v>107</v>
      </c>
      <c r="J1136" t="s">
        <v>106</v>
      </c>
      <c r="K1136" t="s">
        <v>257</v>
      </c>
      <c r="L1136" t="s">
        <v>1277</v>
      </c>
    </row>
    <row r="1137" spans="8:12" x14ac:dyDescent="0.25">
      <c r="H1137">
        <v>61505300</v>
      </c>
      <c r="I1137" t="s">
        <v>107</v>
      </c>
      <c r="J1137" t="s">
        <v>106</v>
      </c>
      <c r="K1137" t="s">
        <v>257</v>
      </c>
      <c r="L1137" t="s">
        <v>1269</v>
      </c>
    </row>
    <row r="1138" spans="8:12" x14ac:dyDescent="0.25">
      <c r="H1138">
        <v>61505400</v>
      </c>
      <c r="I1138" t="s">
        <v>107</v>
      </c>
      <c r="J1138" t="s">
        <v>106</v>
      </c>
      <c r="K1138" t="s">
        <v>257</v>
      </c>
      <c r="L1138" t="s">
        <v>1249</v>
      </c>
    </row>
    <row r="1139" spans="8:12" x14ac:dyDescent="0.25">
      <c r="H1139">
        <v>61505500</v>
      </c>
      <c r="I1139" t="s">
        <v>107</v>
      </c>
      <c r="J1139" t="s">
        <v>106</v>
      </c>
      <c r="K1139" t="s">
        <v>257</v>
      </c>
      <c r="L1139" t="s">
        <v>1278</v>
      </c>
    </row>
    <row r="1140" spans="8:12" x14ac:dyDescent="0.25">
      <c r="H1140">
        <v>61505600</v>
      </c>
      <c r="I1140" t="s">
        <v>107</v>
      </c>
      <c r="J1140" t="s">
        <v>106</v>
      </c>
      <c r="K1140" t="s">
        <v>257</v>
      </c>
      <c r="L1140" t="s">
        <v>1249</v>
      </c>
    </row>
    <row r="1141" spans="8:12" x14ac:dyDescent="0.25">
      <c r="H1141">
        <v>61505700</v>
      </c>
      <c r="I1141" t="s">
        <v>107</v>
      </c>
      <c r="J1141" t="s">
        <v>106</v>
      </c>
      <c r="K1141" t="s">
        <v>254</v>
      </c>
      <c r="L1141" t="s">
        <v>1279</v>
      </c>
    </row>
    <row r="1142" spans="8:12" x14ac:dyDescent="0.25">
      <c r="H1142">
        <v>61505900</v>
      </c>
      <c r="I1142" t="s">
        <v>107</v>
      </c>
      <c r="J1142" t="s">
        <v>106</v>
      </c>
      <c r="K1142" t="s">
        <v>257</v>
      </c>
      <c r="L1142" t="s">
        <v>1249</v>
      </c>
    </row>
    <row r="1143" spans="8:12" x14ac:dyDescent="0.25">
      <c r="H1143">
        <v>61506000</v>
      </c>
      <c r="I1143" t="s">
        <v>107</v>
      </c>
      <c r="J1143" t="s">
        <v>106</v>
      </c>
      <c r="K1143" t="s">
        <v>257</v>
      </c>
      <c r="L1143" t="s">
        <v>1280</v>
      </c>
    </row>
    <row r="1144" spans="8:12" x14ac:dyDescent="0.25">
      <c r="H1144">
        <v>61506100</v>
      </c>
      <c r="I1144" t="s">
        <v>107</v>
      </c>
      <c r="J1144" t="s">
        <v>106</v>
      </c>
      <c r="K1144" t="s">
        <v>257</v>
      </c>
      <c r="L1144" t="s">
        <v>1281</v>
      </c>
    </row>
    <row r="1145" spans="8:12" x14ac:dyDescent="0.25">
      <c r="H1145">
        <v>61506300</v>
      </c>
      <c r="I1145" t="s">
        <v>107</v>
      </c>
      <c r="J1145" t="s">
        <v>106</v>
      </c>
      <c r="K1145" t="s">
        <v>257</v>
      </c>
      <c r="L1145" t="s">
        <v>1282</v>
      </c>
    </row>
    <row r="1146" spans="8:12" x14ac:dyDescent="0.25">
      <c r="H1146">
        <v>61506400</v>
      </c>
      <c r="I1146" t="s">
        <v>107</v>
      </c>
      <c r="J1146" t="s">
        <v>106</v>
      </c>
      <c r="K1146" t="s">
        <v>257</v>
      </c>
      <c r="L1146" t="s">
        <v>1246</v>
      </c>
    </row>
    <row r="1147" spans="8:12" x14ac:dyDescent="0.25">
      <c r="H1147">
        <v>61506500</v>
      </c>
      <c r="I1147" t="s">
        <v>107</v>
      </c>
      <c r="J1147" t="s">
        <v>106</v>
      </c>
      <c r="K1147" t="s">
        <v>257</v>
      </c>
      <c r="L1147" t="s">
        <v>1249</v>
      </c>
    </row>
    <row r="1148" spans="8:12" x14ac:dyDescent="0.25">
      <c r="H1148">
        <v>61506600</v>
      </c>
      <c r="I1148" t="s">
        <v>107</v>
      </c>
      <c r="J1148" t="s">
        <v>106</v>
      </c>
      <c r="K1148" t="s">
        <v>257</v>
      </c>
      <c r="L1148" t="s">
        <v>1246</v>
      </c>
    </row>
    <row r="1149" spans="8:12" x14ac:dyDescent="0.25">
      <c r="H1149">
        <v>61506700</v>
      </c>
      <c r="I1149" t="s">
        <v>107</v>
      </c>
      <c r="J1149" t="s">
        <v>106</v>
      </c>
      <c r="K1149" t="s">
        <v>254</v>
      </c>
      <c r="L1149" t="s">
        <v>1283</v>
      </c>
    </row>
    <row r="1150" spans="8:12" x14ac:dyDescent="0.25">
      <c r="H1150">
        <v>61506800</v>
      </c>
      <c r="I1150" t="s">
        <v>107</v>
      </c>
      <c r="J1150" t="s">
        <v>106</v>
      </c>
      <c r="K1150" t="s">
        <v>257</v>
      </c>
      <c r="L1150" t="s">
        <v>1249</v>
      </c>
    </row>
    <row r="1151" spans="8:12" x14ac:dyDescent="0.25">
      <c r="H1151">
        <v>61506900</v>
      </c>
      <c r="I1151" t="s">
        <v>107</v>
      </c>
      <c r="J1151" t="s">
        <v>106</v>
      </c>
      <c r="K1151" t="s">
        <v>257</v>
      </c>
      <c r="L1151" t="s">
        <v>1249</v>
      </c>
    </row>
    <row r="1152" spans="8:12" x14ac:dyDescent="0.25">
      <c r="H1152">
        <v>61507000</v>
      </c>
      <c r="I1152" t="s">
        <v>107</v>
      </c>
      <c r="J1152" t="s">
        <v>106</v>
      </c>
      <c r="K1152" t="s">
        <v>257</v>
      </c>
      <c r="L1152" t="s">
        <v>1284</v>
      </c>
    </row>
    <row r="1153" spans="8:12" x14ac:dyDescent="0.25">
      <c r="H1153">
        <v>61507100</v>
      </c>
      <c r="I1153" t="s">
        <v>107</v>
      </c>
      <c r="J1153" t="s">
        <v>106</v>
      </c>
      <c r="K1153" t="s">
        <v>257</v>
      </c>
      <c r="L1153" t="s">
        <v>1246</v>
      </c>
    </row>
    <row r="1154" spans="8:12" x14ac:dyDescent="0.25">
      <c r="H1154">
        <v>61507500</v>
      </c>
      <c r="I1154" t="s">
        <v>107</v>
      </c>
      <c r="J1154" t="s">
        <v>106</v>
      </c>
      <c r="K1154" t="s">
        <v>257</v>
      </c>
      <c r="L1154" t="s">
        <v>1269</v>
      </c>
    </row>
    <row r="1155" spans="8:12" x14ac:dyDescent="0.25">
      <c r="H1155">
        <v>61507700</v>
      </c>
      <c r="I1155" t="s">
        <v>107</v>
      </c>
      <c r="J1155" t="s">
        <v>106</v>
      </c>
      <c r="K1155" t="s">
        <v>257</v>
      </c>
      <c r="L1155" t="s">
        <v>1249</v>
      </c>
    </row>
    <row r="1156" spans="8:12" x14ac:dyDescent="0.25">
      <c r="H1156">
        <v>61507800</v>
      </c>
      <c r="I1156" t="s">
        <v>107</v>
      </c>
      <c r="J1156" t="s">
        <v>106</v>
      </c>
      <c r="K1156" t="s">
        <v>257</v>
      </c>
      <c r="L1156" t="s">
        <v>1285</v>
      </c>
    </row>
    <row r="1157" spans="8:12" x14ac:dyDescent="0.25">
      <c r="H1157">
        <v>61507900</v>
      </c>
      <c r="I1157" t="s">
        <v>107</v>
      </c>
      <c r="J1157" t="s">
        <v>106</v>
      </c>
      <c r="K1157" t="s">
        <v>257</v>
      </c>
      <c r="L1157" t="s">
        <v>1286</v>
      </c>
    </row>
    <row r="1158" spans="8:12" x14ac:dyDescent="0.25">
      <c r="H1158">
        <v>61508100</v>
      </c>
      <c r="I1158" t="s">
        <v>107</v>
      </c>
      <c r="J1158" t="s">
        <v>106</v>
      </c>
      <c r="K1158" t="s">
        <v>254</v>
      </c>
      <c r="L1158" t="s">
        <v>1287</v>
      </c>
    </row>
    <row r="1159" spans="8:12" x14ac:dyDescent="0.25">
      <c r="H1159">
        <v>61508300</v>
      </c>
      <c r="I1159" t="s">
        <v>107</v>
      </c>
      <c r="J1159" t="s">
        <v>106</v>
      </c>
      <c r="K1159" t="s">
        <v>257</v>
      </c>
      <c r="L1159" t="s">
        <v>1249</v>
      </c>
    </row>
    <row r="1160" spans="8:12" x14ac:dyDescent="0.25">
      <c r="H1160">
        <v>61508400</v>
      </c>
      <c r="I1160" t="s">
        <v>107</v>
      </c>
      <c r="J1160" t="s">
        <v>106</v>
      </c>
      <c r="K1160" t="s">
        <v>254</v>
      </c>
      <c r="L1160" t="s">
        <v>1270</v>
      </c>
    </row>
    <row r="1161" spans="8:12" x14ac:dyDescent="0.25">
      <c r="H1161">
        <v>61508500</v>
      </c>
      <c r="I1161" t="s">
        <v>107</v>
      </c>
      <c r="J1161" t="s">
        <v>106</v>
      </c>
      <c r="K1161" t="s">
        <v>254</v>
      </c>
      <c r="L1161" t="s">
        <v>1288</v>
      </c>
    </row>
    <row r="1162" spans="8:12" x14ac:dyDescent="0.25">
      <c r="H1162">
        <v>61508600</v>
      </c>
      <c r="I1162" t="s">
        <v>107</v>
      </c>
      <c r="J1162" t="s">
        <v>106</v>
      </c>
      <c r="K1162" t="s">
        <v>257</v>
      </c>
      <c r="L1162" t="s">
        <v>1249</v>
      </c>
    </row>
    <row r="1163" spans="8:12" x14ac:dyDescent="0.25">
      <c r="H1163">
        <v>61508700</v>
      </c>
      <c r="I1163" t="s">
        <v>107</v>
      </c>
      <c r="J1163" t="s">
        <v>106</v>
      </c>
      <c r="K1163" t="s">
        <v>257</v>
      </c>
      <c r="L1163" t="s">
        <v>1249</v>
      </c>
    </row>
    <row r="1164" spans="8:12" x14ac:dyDescent="0.25">
      <c r="H1164">
        <v>61509000</v>
      </c>
      <c r="I1164" t="s">
        <v>107</v>
      </c>
      <c r="J1164" t="s">
        <v>106</v>
      </c>
      <c r="K1164" t="s">
        <v>257</v>
      </c>
      <c r="L1164" t="s">
        <v>1249</v>
      </c>
    </row>
    <row r="1165" spans="8:12" x14ac:dyDescent="0.25">
      <c r="H1165">
        <v>61509300</v>
      </c>
      <c r="I1165" t="s">
        <v>107</v>
      </c>
      <c r="J1165" t="s">
        <v>106</v>
      </c>
      <c r="K1165" t="s">
        <v>257</v>
      </c>
      <c r="L1165" t="s">
        <v>1249</v>
      </c>
    </row>
    <row r="1166" spans="8:12" x14ac:dyDescent="0.25">
      <c r="H1166">
        <v>61509500</v>
      </c>
      <c r="I1166" t="s">
        <v>107</v>
      </c>
      <c r="J1166" t="s">
        <v>106</v>
      </c>
      <c r="K1166" t="s">
        <v>257</v>
      </c>
      <c r="L1166" t="s">
        <v>1289</v>
      </c>
    </row>
    <row r="1167" spans="8:12" x14ac:dyDescent="0.25">
      <c r="H1167">
        <v>61509600</v>
      </c>
      <c r="I1167" t="s">
        <v>107</v>
      </c>
      <c r="J1167" t="s">
        <v>106</v>
      </c>
      <c r="K1167" t="s">
        <v>257</v>
      </c>
      <c r="L1167" t="s">
        <v>1269</v>
      </c>
    </row>
    <row r="1168" spans="8:12" x14ac:dyDescent="0.25">
      <c r="H1168">
        <v>61509700</v>
      </c>
      <c r="I1168" t="s">
        <v>107</v>
      </c>
      <c r="J1168" t="s">
        <v>106</v>
      </c>
      <c r="K1168" t="s">
        <v>254</v>
      </c>
      <c r="L1168" t="s">
        <v>1290</v>
      </c>
    </row>
    <row r="1169" spans="8:12" x14ac:dyDescent="0.25">
      <c r="H1169">
        <v>61509800</v>
      </c>
      <c r="I1169" t="s">
        <v>107</v>
      </c>
      <c r="J1169" t="s">
        <v>106</v>
      </c>
      <c r="K1169" t="s">
        <v>257</v>
      </c>
      <c r="L1169" t="s">
        <v>1291</v>
      </c>
    </row>
    <row r="1170" spans="8:12" x14ac:dyDescent="0.25">
      <c r="H1170">
        <v>61509801</v>
      </c>
      <c r="I1170" t="s">
        <v>107</v>
      </c>
      <c r="J1170" t="s">
        <v>106</v>
      </c>
      <c r="K1170" t="s">
        <v>257</v>
      </c>
      <c r="L1170" t="s">
        <v>1292</v>
      </c>
    </row>
    <row r="1171" spans="8:12" x14ac:dyDescent="0.25">
      <c r="H1171">
        <v>61509900</v>
      </c>
      <c r="I1171" t="s">
        <v>107</v>
      </c>
      <c r="J1171" t="s">
        <v>106</v>
      </c>
      <c r="K1171" t="s">
        <v>257</v>
      </c>
      <c r="L1171" t="s">
        <v>1293</v>
      </c>
    </row>
    <row r="1172" spans="8:12" x14ac:dyDescent="0.25">
      <c r="H1172">
        <v>61510000</v>
      </c>
      <c r="I1172" t="s">
        <v>107</v>
      </c>
      <c r="J1172" t="s">
        <v>106</v>
      </c>
      <c r="K1172" t="s">
        <v>257</v>
      </c>
      <c r="L1172" t="s">
        <v>1294</v>
      </c>
    </row>
    <row r="1173" spans="8:12" x14ac:dyDescent="0.25">
      <c r="H1173">
        <v>61510100</v>
      </c>
      <c r="I1173" t="s">
        <v>107</v>
      </c>
      <c r="J1173" t="s">
        <v>106</v>
      </c>
      <c r="K1173" t="s">
        <v>257</v>
      </c>
      <c r="L1173" t="s">
        <v>1295</v>
      </c>
    </row>
    <row r="1174" spans="8:12" x14ac:dyDescent="0.25">
      <c r="H1174">
        <v>61510200</v>
      </c>
      <c r="I1174" t="s">
        <v>107</v>
      </c>
      <c r="J1174" t="s">
        <v>106</v>
      </c>
      <c r="K1174" t="s">
        <v>254</v>
      </c>
      <c r="L1174" t="s">
        <v>1296</v>
      </c>
    </row>
    <row r="1175" spans="8:12" x14ac:dyDescent="0.25">
      <c r="H1175">
        <v>61510500</v>
      </c>
      <c r="I1175" t="s">
        <v>107</v>
      </c>
      <c r="J1175" t="s">
        <v>106</v>
      </c>
      <c r="K1175" t="s">
        <v>257</v>
      </c>
      <c r="L1175" t="s">
        <v>1249</v>
      </c>
    </row>
    <row r="1176" spans="8:12" x14ac:dyDescent="0.25">
      <c r="H1176">
        <v>61510501</v>
      </c>
      <c r="I1176" t="s">
        <v>107</v>
      </c>
      <c r="J1176" t="s">
        <v>106</v>
      </c>
      <c r="K1176" t="s">
        <v>257</v>
      </c>
      <c r="L1176" t="s">
        <v>1297</v>
      </c>
    </row>
    <row r="1177" spans="8:12" x14ac:dyDescent="0.25">
      <c r="H1177">
        <v>61510600</v>
      </c>
      <c r="I1177" t="s">
        <v>107</v>
      </c>
      <c r="J1177" t="s">
        <v>106</v>
      </c>
      <c r="K1177" t="s">
        <v>254</v>
      </c>
      <c r="L1177" t="s">
        <v>1298</v>
      </c>
    </row>
    <row r="1178" spans="8:12" x14ac:dyDescent="0.25">
      <c r="H1178">
        <v>61510800</v>
      </c>
      <c r="I1178" t="s">
        <v>107</v>
      </c>
      <c r="J1178" t="s">
        <v>106</v>
      </c>
      <c r="K1178" t="s">
        <v>257</v>
      </c>
      <c r="L1178" t="s">
        <v>1246</v>
      </c>
    </row>
    <row r="1179" spans="8:12" x14ac:dyDescent="0.25">
      <c r="H1179">
        <v>61510900</v>
      </c>
      <c r="I1179" t="s">
        <v>107</v>
      </c>
      <c r="J1179" t="s">
        <v>106</v>
      </c>
      <c r="K1179" t="s">
        <v>257</v>
      </c>
      <c r="L1179" t="s">
        <v>1246</v>
      </c>
    </row>
    <row r="1180" spans="8:12" x14ac:dyDescent="0.25">
      <c r="H1180">
        <v>61511000</v>
      </c>
      <c r="I1180" t="s">
        <v>107</v>
      </c>
      <c r="J1180" t="s">
        <v>106</v>
      </c>
      <c r="K1180" t="s">
        <v>257</v>
      </c>
      <c r="L1180" t="s">
        <v>1269</v>
      </c>
    </row>
    <row r="1181" spans="8:12" x14ac:dyDescent="0.25">
      <c r="H1181">
        <v>61511001</v>
      </c>
      <c r="I1181" t="s">
        <v>107</v>
      </c>
      <c r="J1181" t="s">
        <v>106</v>
      </c>
      <c r="K1181" t="s">
        <v>257</v>
      </c>
      <c r="L1181" t="s">
        <v>1299</v>
      </c>
    </row>
    <row r="1182" spans="8:12" x14ac:dyDescent="0.25">
      <c r="H1182">
        <v>61511200</v>
      </c>
      <c r="I1182" t="s">
        <v>107</v>
      </c>
      <c r="J1182" t="s">
        <v>106</v>
      </c>
      <c r="K1182" t="s">
        <v>254</v>
      </c>
      <c r="L1182" t="s">
        <v>1270</v>
      </c>
    </row>
    <row r="1183" spans="8:12" x14ac:dyDescent="0.25">
      <c r="H1183">
        <v>61511300</v>
      </c>
      <c r="I1183" t="s">
        <v>107</v>
      </c>
      <c r="J1183" t="s">
        <v>106</v>
      </c>
      <c r="K1183" t="s">
        <v>257</v>
      </c>
      <c r="L1183" t="s">
        <v>1300</v>
      </c>
    </row>
    <row r="1184" spans="8:12" x14ac:dyDescent="0.25">
      <c r="H1184">
        <v>61511400</v>
      </c>
      <c r="I1184" t="s">
        <v>107</v>
      </c>
      <c r="J1184" t="s">
        <v>106</v>
      </c>
      <c r="K1184" t="s">
        <v>257</v>
      </c>
      <c r="L1184" t="s">
        <v>1246</v>
      </c>
    </row>
    <row r="1185" spans="8:12" x14ac:dyDescent="0.25">
      <c r="H1185">
        <v>61511500</v>
      </c>
      <c r="I1185" t="s">
        <v>107</v>
      </c>
      <c r="J1185" t="s">
        <v>106</v>
      </c>
      <c r="K1185" t="s">
        <v>257</v>
      </c>
      <c r="L1185" t="s">
        <v>1265</v>
      </c>
    </row>
    <row r="1186" spans="8:12" x14ac:dyDescent="0.25">
      <c r="H1186">
        <v>61511600</v>
      </c>
      <c r="I1186" t="s">
        <v>107</v>
      </c>
      <c r="J1186" t="s">
        <v>106</v>
      </c>
      <c r="K1186" t="s">
        <v>257</v>
      </c>
      <c r="L1186" t="s">
        <v>1301</v>
      </c>
    </row>
    <row r="1187" spans="8:12" x14ac:dyDescent="0.25">
      <c r="H1187">
        <v>61511700</v>
      </c>
      <c r="I1187" t="s">
        <v>107</v>
      </c>
      <c r="J1187" t="s">
        <v>106</v>
      </c>
      <c r="K1187" t="s">
        <v>254</v>
      </c>
      <c r="L1187" t="s">
        <v>1302</v>
      </c>
    </row>
    <row r="1188" spans="8:12" x14ac:dyDescent="0.25">
      <c r="H1188">
        <v>61511800</v>
      </c>
      <c r="I1188" t="s">
        <v>107</v>
      </c>
      <c r="J1188" t="s">
        <v>106</v>
      </c>
      <c r="K1188" t="s">
        <v>257</v>
      </c>
      <c r="L1188" t="s">
        <v>1249</v>
      </c>
    </row>
    <row r="1189" spans="8:12" x14ac:dyDescent="0.25">
      <c r="H1189">
        <v>61512000</v>
      </c>
      <c r="I1189" t="s">
        <v>107</v>
      </c>
      <c r="J1189" t="s">
        <v>106</v>
      </c>
      <c r="K1189" t="s">
        <v>257</v>
      </c>
      <c r="L1189" t="s">
        <v>1303</v>
      </c>
    </row>
    <row r="1190" spans="8:12" x14ac:dyDescent="0.25">
      <c r="H1190">
        <v>61512100</v>
      </c>
      <c r="I1190" t="s">
        <v>107</v>
      </c>
      <c r="J1190" t="s">
        <v>106</v>
      </c>
      <c r="K1190" t="s">
        <v>257</v>
      </c>
      <c r="L1190" t="s">
        <v>1246</v>
      </c>
    </row>
    <row r="1191" spans="8:12" x14ac:dyDescent="0.25">
      <c r="H1191">
        <v>61512400</v>
      </c>
      <c r="I1191" t="s">
        <v>107</v>
      </c>
      <c r="J1191" t="s">
        <v>106</v>
      </c>
      <c r="K1191" t="s">
        <v>257</v>
      </c>
      <c r="L1191" t="s">
        <v>1249</v>
      </c>
    </row>
    <row r="1192" spans="8:12" x14ac:dyDescent="0.25">
      <c r="H1192">
        <v>61512700</v>
      </c>
      <c r="I1192" t="s">
        <v>107</v>
      </c>
      <c r="J1192" t="s">
        <v>106</v>
      </c>
      <c r="K1192" t="s">
        <v>257</v>
      </c>
      <c r="L1192" t="s">
        <v>1304</v>
      </c>
    </row>
    <row r="1193" spans="8:12" x14ac:dyDescent="0.25">
      <c r="H1193">
        <v>61512800</v>
      </c>
      <c r="I1193" t="s">
        <v>107</v>
      </c>
      <c r="J1193" t="s">
        <v>106</v>
      </c>
      <c r="K1193" t="s">
        <v>257</v>
      </c>
      <c r="L1193" t="s">
        <v>1305</v>
      </c>
    </row>
    <row r="1194" spans="8:12" x14ac:dyDescent="0.25">
      <c r="H1194">
        <v>61513000</v>
      </c>
      <c r="I1194" t="s">
        <v>107</v>
      </c>
      <c r="J1194" t="s">
        <v>106</v>
      </c>
      <c r="K1194" t="s">
        <v>254</v>
      </c>
      <c r="L1194" t="s">
        <v>1306</v>
      </c>
    </row>
    <row r="1195" spans="8:12" x14ac:dyDescent="0.25">
      <c r="H1195">
        <v>61513100</v>
      </c>
      <c r="I1195" t="s">
        <v>107</v>
      </c>
      <c r="J1195" t="s">
        <v>106</v>
      </c>
      <c r="K1195" t="s">
        <v>257</v>
      </c>
      <c r="L1195" t="s">
        <v>1307</v>
      </c>
    </row>
    <row r="1196" spans="8:12" x14ac:dyDescent="0.25">
      <c r="H1196">
        <v>61513300</v>
      </c>
      <c r="I1196" t="s">
        <v>107</v>
      </c>
      <c r="J1196" t="s">
        <v>106</v>
      </c>
      <c r="K1196" t="s">
        <v>254</v>
      </c>
      <c r="L1196" t="s">
        <v>1302</v>
      </c>
    </row>
    <row r="1197" spans="8:12" x14ac:dyDescent="0.25">
      <c r="H1197">
        <v>61513500</v>
      </c>
      <c r="I1197" t="s">
        <v>107</v>
      </c>
      <c r="J1197" t="s">
        <v>106</v>
      </c>
      <c r="K1197" t="s">
        <v>257</v>
      </c>
      <c r="L1197" t="s">
        <v>1308</v>
      </c>
    </row>
    <row r="1198" spans="8:12" x14ac:dyDescent="0.25">
      <c r="H1198">
        <v>61513501</v>
      </c>
      <c r="I1198" t="s">
        <v>107</v>
      </c>
      <c r="J1198" t="s">
        <v>105</v>
      </c>
      <c r="K1198" t="s">
        <v>257</v>
      </c>
      <c r="L1198" t="s">
        <v>1309</v>
      </c>
    </row>
    <row r="1199" spans="8:12" x14ac:dyDescent="0.25">
      <c r="H1199">
        <v>61513800</v>
      </c>
      <c r="I1199" t="s">
        <v>107</v>
      </c>
      <c r="J1199" t="s">
        <v>106</v>
      </c>
      <c r="K1199" t="s">
        <v>257</v>
      </c>
      <c r="L1199" t="s">
        <v>1310</v>
      </c>
    </row>
    <row r="1200" spans="8:12" x14ac:dyDescent="0.25">
      <c r="H1200">
        <v>61513900</v>
      </c>
      <c r="I1200" t="s">
        <v>107</v>
      </c>
      <c r="J1200" t="s">
        <v>106</v>
      </c>
      <c r="K1200" t="s">
        <v>257</v>
      </c>
      <c r="L1200" t="s">
        <v>1249</v>
      </c>
    </row>
    <row r="1201" spans="8:12" x14ac:dyDescent="0.25">
      <c r="H1201">
        <v>61514100</v>
      </c>
      <c r="I1201" t="s">
        <v>107</v>
      </c>
      <c r="J1201" t="s">
        <v>106</v>
      </c>
      <c r="K1201" t="s">
        <v>254</v>
      </c>
      <c r="L1201" t="s">
        <v>1311</v>
      </c>
    </row>
    <row r="1202" spans="8:12" x14ac:dyDescent="0.25">
      <c r="H1202">
        <v>61514101</v>
      </c>
      <c r="I1202" t="s">
        <v>107</v>
      </c>
      <c r="J1202" t="s">
        <v>106</v>
      </c>
      <c r="K1202" t="s">
        <v>254</v>
      </c>
      <c r="L1202" t="s">
        <v>1312</v>
      </c>
    </row>
    <row r="1203" spans="8:12" x14ac:dyDescent="0.25">
      <c r="H1203">
        <v>61514400</v>
      </c>
      <c r="I1203" t="s">
        <v>107</v>
      </c>
      <c r="J1203" t="s">
        <v>106</v>
      </c>
      <c r="K1203" t="s">
        <v>257</v>
      </c>
      <c r="L1203" t="s">
        <v>1313</v>
      </c>
    </row>
    <row r="1204" spans="8:12" x14ac:dyDescent="0.25">
      <c r="H1204">
        <v>61514500</v>
      </c>
      <c r="I1204" t="s">
        <v>107</v>
      </c>
      <c r="J1204" t="s">
        <v>106</v>
      </c>
      <c r="K1204" t="s">
        <v>254</v>
      </c>
      <c r="L1204" t="s">
        <v>1314</v>
      </c>
    </row>
    <row r="1205" spans="8:12" x14ac:dyDescent="0.25">
      <c r="H1205">
        <v>61514600</v>
      </c>
      <c r="I1205" t="s">
        <v>107</v>
      </c>
      <c r="J1205" t="s">
        <v>106</v>
      </c>
      <c r="K1205" t="s">
        <v>257</v>
      </c>
      <c r="L1205" t="s">
        <v>1315</v>
      </c>
    </row>
    <row r="1206" spans="8:12" x14ac:dyDescent="0.25">
      <c r="H1206">
        <v>61514800</v>
      </c>
      <c r="I1206" t="s">
        <v>107</v>
      </c>
      <c r="J1206" t="s">
        <v>106</v>
      </c>
      <c r="K1206" t="s">
        <v>257</v>
      </c>
      <c r="L1206" t="s">
        <v>1316</v>
      </c>
    </row>
    <row r="1207" spans="8:12" x14ac:dyDescent="0.25">
      <c r="H1207">
        <v>61514900</v>
      </c>
      <c r="I1207" t="s">
        <v>107</v>
      </c>
      <c r="J1207" t="s">
        <v>106</v>
      </c>
      <c r="K1207" t="s">
        <v>257</v>
      </c>
      <c r="L1207" t="s">
        <v>1317</v>
      </c>
    </row>
    <row r="1208" spans="8:12" x14ac:dyDescent="0.25">
      <c r="H1208">
        <v>61515000</v>
      </c>
      <c r="I1208" t="s">
        <v>107</v>
      </c>
      <c r="J1208" t="s">
        <v>106</v>
      </c>
      <c r="K1208" t="s">
        <v>257</v>
      </c>
      <c r="L1208" t="s">
        <v>1318</v>
      </c>
    </row>
    <row r="1209" spans="8:12" x14ac:dyDescent="0.25">
      <c r="H1209">
        <v>61515100</v>
      </c>
      <c r="I1209" t="s">
        <v>107</v>
      </c>
      <c r="J1209" t="s">
        <v>106</v>
      </c>
      <c r="K1209" t="s">
        <v>257</v>
      </c>
      <c r="L1209" t="s">
        <v>1319</v>
      </c>
    </row>
    <row r="1210" spans="8:12" x14ac:dyDescent="0.25">
      <c r="H1210">
        <v>61515400</v>
      </c>
      <c r="I1210" t="s">
        <v>107</v>
      </c>
      <c r="J1210" t="s">
        <v>106</v>
      </c>
      <c r="K1210" t="s">
        <v>257</v>
      </c>
      <c r="L1210" t="s">
        <v>1320</v>
      </c>
    </row>
    <row r="1211" spans="8:12" x14ac:dyDescent="0.25">
      <c r="H1211">
        <v>61515600</v>
      </c>
      <c r="I1211" t="s">
        <v>107</v>
      </c>
      <c r="J1211" t="s">
        <v>106</v>
      </c>
      <c r="K1211" t="s">
        <v>257</v>
      </c>
      <c r="L1211" t="s">
        <v>1321</v>
      </c>
    </row>
    <row r="1212" spans="8:12" x14ac:dyDescent="0.25">
      <c r="H1212">
        <v>61516000</v>
      </c>
      <c r="I1212" t="s">
        <v>107</v>
      </c>
      <c r="J1212" t="s">
        <v>106</v>
      </c>
      <c r="K1212" t="s">
        <v>257</v>
      </c>
      <c r="L1212" t="s">
        <v>1322</v>
      </c>
    </row>
    <row r="1213" spans="8:12" x14ac:dyDescent="0.25">
      <c r="H1213">
        <v>61516200</v>
      </c>
      <c r="I1213" t="s">
        <v>107</v>
      </c>
      <c r="J1213" t="s">
        <v>106</v>
      </c>
      <c r="K1213" t="s">
        <v>257</v>
      </c>
      <c r="L1213" t="s">
        <v>1269</v>
      </c>
    </row>
    <row r="1214" spans="8:12" x14ac:dyDescent="0.25">
      <c r="H1214">
        <v>61516201</v>
      </c>
      <c r="I1214" t="s">
        <v>107</v>
      </c>
      <c r="J1214" t="s">
        <v>106</v>
      </c>
      <c r="K1214" t="s">
        <v>257</v>
      </c>
      <c r="L1214" t="s">
        <v>1323</v>
      </c>
    </row>
    <row r="1215" spans="8:12" x14ac:dyDescent="0.25">
      <c r="H1215">
        <v>61516500</v>
      </c>
      <c r="I1215" t="s">
        <v>107</v>
      </c>
      <c r="J1215" t="s">
        <v>106</v>
      </c>
      <c r="K1215" t="s">
        <v>257</v>
      </c>
      <c r="L1215" t="s">
        <v>1324</v>
      </c>
    </row>
    <row r="1216" spans="8:12" x14ac:dyDescent="0.25">
      <c r="H1216">
        <v>61516600</v>
      </c>
      <c r="I1216" t="s">
        <v>107</v>
      </c>
      <c r="J1216" t="s">
        <v>106</v>
      </c>
      <c r="K1216" t="s">
        <v>257</v>
      </c>
      <c r="L1216" t="s">
        <v>1249</v>
      </c>
    </row>
    <row r="1217" spans="8:12" x14ac:dyDescent="0.25">
      <c r="H1217">
        <v>61516700</v>
      </c>
      <c r="I1217" t="s">
        <v>107</v>
      </c>
      <c r="J1217" t="s">
        <v>106</v>
      </c>
      <c r="K1217" t="s">
        <v>254</v>
      </c>
      <c r="L1217" t="s">
        <v>1325</v>
      </c>
    </row>
    <row r="1218" spans="8:12" x14ac:dyDescent="0.25">
      <c r="H1218">
        <v>61516800</v>
      </c>
      <c r="I1218" t="s">
        <v>107</v>
      </c>
      <c r="J1218" t="s">
        <v>106</v>
      </c>
      <c r="K1218" t="s">
        <v>257</v>
      </c>
      <c r="L1218" t="s">
        <v>1249</v>
      </c>
    </row>
    <row r="1219" spans="8:12" x14ac:dyDescent="0.25">
      <c r="H1219">
        <v>61516900</v>
      </c>
      <c r="I1219" t="s">
        <v>107</v>
      </c>
      <c r="J1219" t="s">
        <v>106</v>
      </c>
      <c r="K1219" t="s">
        <v>254</v>
      </c>
      <c r="L1219" t="s">
        <v>1326</v>
      </c>
    </row>
    <row r="1220" spans="8:12" x14ac:dyDescent="0.25">
      <c r="H1220">
        <v>61517000</v>
      </c>
      <c r="I1220" t="s">
        <v>107</v>
      </c>
      <c r="J1220" t="s">
        <v>106</v>
      </c>
      <c r="K1220" t="s">
        <v>257</v>
      </c>
      <c r="L1220" t="s">
        <v>1249</v>
      </c>
    </row>
    <row r="1221" spans="8:12" x14ac:dyDescent="0.25">
      <c r="H1221">
        <v>61517100</v>
      </c>
      <c r="I1221" t="s">
        <v>107</v>
      </c>
      <c r="J1221" t="s">
        <v>106</v>
      </c>
      <c r="K1221" t="s">
        <v>257</v>
      </c>
      <c r="L1221" t="s">
        <v>1246</v>
      </c>
    </row>
    <row r="1222" spans="8:12" x14ac:dyDescent="0.25">
      <c r="H1222">
        <v>61517200</v>
      </c>
      <c r="I1222" t="s">
        <v>107</v>
      </c>
      <c r="J1222" t="s">
        <v>106</v>
      </c>
      <c r="K1222" t="s">
        <v>257</v>
      </c>
      <c r="L1222" t="s">
        <v>1327</v>
      </c>
    </row>
    <row r="1223" spans="8:12" x14ac:dyDescent="0.25">
      <c r="H1223">
        <v>61517300</v>
      </c>
      <c r="I1223" t="s">
        <v>107</v>
      </c>
      <c r="J1223" t="s">
        <v>106</v>
      </c>
      <c r="K1223" t="s">
        <v>254</v>
      </c>
      <c r="L1223" t="s">
        <v>1328</v>
      </c>
    </row>
    <row r="1224" spans="8:12" x14ac:dyDescent="0.25">
      <c r="H1224">
        <v>61517500</v>
      </c>
      <c r="I1224" t="s">
        <v>107</v>
      </c>
      <c r="J1224" t="s">
        <v>106</v>
      </c>
      <c r="K1224" t="s">
        <v>257</v>
      </c>
      <c r="L1224" t="s">
        <v>1329</v>
      </c>
    </row>
    <row r="1225" spans="8:12" x14ac:dyDescent="0.25">
      <c r="H1225">
        <v>61517600</v>
      </c>
      <c r="I1225" t="s">
        <v>107</v>
      </c>
      <c r="J1225" t="s">
        <v>106</v>
      </c>
      <c r="K1225" t="s">
        <v>257</v>
      </c>
      <c r="L1225" t="s">
        <v>1330</v>
      </c>
    </row>
    <row r="1226" spans="8:12" x14ac:dyDescent="0.25">
      <c r="H1226">
        <v>61517700</v>
      </c>
      <c r="I1226" t="s">
        <v>107</v>
      </c>
      <c r="J1226" t="s">
        <v>106</v>
      </c>
      <c r="K1226" t="s">
        <v>257</v>
      </c>
      <c r="L1226" t="s">
        <v>1331</v>
      </c>
    </row>
    <row r="1227" spans="8:12" x14ac:dyDescent="0.25">
      <c r="H1227">
        <v>61517900</v>
      </c>
      <c r="I1227" t="s">
        <v>107</v>
      </c>
      <c r="J1227" t="s">
        <v>106</v>
      </c>
      <c r="K1227" t="s">
        <v>254</v>
      </c>
      <c r="L1227" t="s">
        <v>1270</v>
      </c>
    </row>
    <row r="1228" spans="8:12" x14ac:dyDescent="0.25">
      <c r="H1228">
        <v>61518000</v>
      </c>
      <c r="I1228" t="s">
        <v>107</v>
      </c>
      <c r="J1228" t="s">
        <v>106</v>
      </c>
      <c r="K1228" t="s">
        <v>254</v>
      </c>
      <c r="L1228" t="s">
        <v>1332</v>
      </c>
    </row>
    <row r="1229" spans="8:12" x14ac:dyDescent="0.25">
      <c r="H1229">
        <v>61518200</v>
      </c>
      <c r="I1229" t="s">
        <v>107</v>
      </c>
      <c r="J1229" t="s">
        <v>106</v>
      </c>
      <c r="K1229" t="s">
        <v>257</v>
      </c>
      <c r="L1229" t="s">
        <v>1249</v>
      </c>
    </row>
    <row r="1230" spans="8:12" x14ac:dyDescent="0.25">
      <c r="H1230">
        <v>61518300</v>
      </c>
      <c r="I1230" t="s">
        <v>107</v>
      </c>
      <c r="J1230" t="s">
        <v>106</v>
      </c>
      <c r="K1230" t="s">
        <v>257</v>
      </c>
      <c r="L1230" t="s">
        <v>1333</v>
      </c>
    </row>
    <row r="1231" spans="8:12" x14ac:dyDescent="0.25">
      <c r="H1231">
        <v>61518500</v>
      </c>
      <c r="I1231" t="s">
        <v>107</v>
      </c>
      <c r="J1231" t="s">
        <v>106</v>
      </c>
      <c r="K1231" t="s">
        <v>257</v>
      </c>
      <c r="L1231" t="s">
        <v>1269</v>
      </c>
    </row>
    <row r="1232" spans="8:12" x14ac:dyDescent="0.25">
      <c r="H1232">
        <v>61518700</v>
      </c>
      <c r="I1232" t="s">
        <v>107</v>
      </c>
      <c r="J1232" t="s">
        <v>106</v>
      </c>
      <c r="K1232" t="s">
        <v>254</v>
      </c>
      <c r="L1232" t="s">
        <v>1334</v>
      </c>
    </row>
    <row r="1233" spans="8:12" x14ac:dyDescent="0.25">
      <c r="H1233">
        <v>61518900</v>
      </c>
      <c r="I1233" t="s">
        <v>107</v>
      </c>
      <c r="J1233" t="s">
        <v>106</v>
      </c>
      <c r="K1233" t="s">
        <v>257</v>
      </c>
      <c r="L1233" t="s">
        <v>1249</v>
      </c>
    </row>
    <row r="1234" spans="8:12" x14ac:dyDescent="0.25">
      <c r="H1234">
        <v>61518901</v>
      </c>
      <c r="I1234" t="s">
        <v>107</v>
      </c>
      <c r="J1234" t="s">
        <v>106</v>
      </c>
      <c r="K1234" t="s">
        <v>257</v>
      </c>
      <c r="L1234" t="s">
        <v>1335</v>
      </c>
    </row>
    <row r="1235" spans="8:12" x14ac:dyDescent="0.25">
      <c r="H1235">
        <v>61519000</v>
      </c>
      <c r="I1235" t="s">
        <v>107</v>
      </c>
      <c r="J1235" t="s">
        <v>106</v>
      </c>
      <c r="K1235" t="s">
        <v>257</v>
      </c>
      <c r="L1235" t="s">
        <v>1336</v>
      </c>
    </row>
    <row r="1236" spans="8:12" x14ac:dyDescent="0.25">
      <c r="H1236">
        <v>61519200</v>
      </c>
      <c r="I1236" t="s">
        <v>107</v>
      </c>
      <c r="J1236" t="s">
        <v>106</v>
      </c>
      <c r="K1236" t="s">
        <v>257</v>
      </c>
      <c r="L1236" t="s">
        <v>1337</v>
      </c>
    </row>
    <row r="1237" spans="8:12" x14ac:dyDescent="0.25">
      <c r="H1237">
        <v>61519300</v>
      </c>
      <c r="I1237" t="s">
        <v>107</v>
      </c>
      <c r="J1237" t="s">
        <v>106</v>
      </c>
      <c r="K1237" t="s">
        <v>254</v>
      </c>
      <c r="L1237" t="s">
        <v>1270</v>
      </c>
    </row>
    <row r="1238" spans="8:12" x14ac:dyDescent="0.25">
      <c r="H1238">
        <v>61519400</v>
      </c>
      <c r="I1238" t="s">
        <v>107</v>
      </c>
      <c r="J1238" t="s">
        <v>106</v>
      </c>
      <c r="K1238" t="s">
        <v>257</v>
      </c>
      <c r="L1238" t="s">
        <v>1249</v>
      </c>
    </row>
    <row r="1239" spans="8:12" x14ac:dyDescent="0.25">
      <c r="H1239">
        <v>61519500</v>
      </c>
      <c r="I1239" t="s">
        <v>107</v>
      </c>
      <c r="J1239" t="s">
        <v>106</v>
      </c>
      <c r="K1239" t="s">
        <v>257</v>
      </c>
      <c r="L1239" t="s">
        <v>1338</v>
      </c>
    </row>
    <row r="1240" spans="8:12" x14ac:dyDescent="0.25">
      <c r="H1240">
        <v>61519600</v>
      </c>
      <c r="I1240" t="s">
        <v>107</v>
      </c>
      <c r="J1240" t="s">
        <v>106</v>
      </c>
      <c r="K1240" t="s">
        <v>254</v>
      </c>
      <c r="L1240" t="s">
        <v>1270</v>
      </c>
    </row>
    <row r="1241" spans="8:12" x14ac:dyDescent="0.25">
      <c r="H1241">
        <v>61519700</v>
      </c>
      <c r="I1241" t="s">
        <v>107</v>
      </c>
      <c r="J1241" t="s">
        <v>106</v>
      </c>
      <c r="K1241" t="s">
        <v>257</v>
      </c>
      <c r="L1241" t="s">
        <v>1249</v>
      </c>
    </row>
    <row r="1242" spans="8:12" x14ac:dyDescent="0.25">
      <c r="H1242">
        <v>61519800</v>
      </c>
      <c r="I1242" t="s">
        <v>107</v>
      </c>
      <c r="J1242" t="s">
        <v>106</v>
      </c>
      <c r="K1242" t="s">
        <v>254</v>
      </c>
      <c r="L1242" t="s">
        <v>1270</v>
      </c>
    </row>
    <row r="1243" spans="8:12" x14ac:dyDescent="0.25">
      <c r="H1243">
        <v>61520000</v>
      </c>
      <c r="I1243" t="s">
        <v>107</v>
      </c>
      <c r="J1243" t="s">
        <v>106</v>
      </c>
      <c r="K1243" t="s">
        <v>257</v>
      </c>
      <c r="L1243" t="s">
        <v>1249</v>
      </c>
    </row>
    <row r="1244" spans="8:12" x14ac:dyDescent="0.25">
      <c r="H1244">
        <v>61520200</v>
      </c>
      <c r="I1244" t="s">
        <v>107</v>
      </c>
      <c r="J1244" t="s">
        <v>106</v>
      </c>
      <c r="K1244" t="s">
        <v>257</v>
      </c>
      <c r="L1244" t="s">
        <v>1249</v>
      </c>
    </row>
    <row r="1245" spans="8:12" x14ac:dyDescent="0.25">
      <c r="H1245">
        <v>61520300</v>
      </c>
      <c r="I1245" t="s">
        <v>107</v>
      </c>
      <c r="J1245" t="s">
        <v>106</v>
      </c>
      <c r="K1245" t="s">
        <v>257</v>
      </c>
      <c r="L1245" t="s">
        <v>1339</v>
      </c>
    </row>
    <row r="1246" spans="8:12" x14ac:dyDescent="0.25">
      <c r="H1246">
        <v>61520500</v>
      </c>
      <c r="I1246" t="s">
        <v>107</v>
      </c>
      <c r="J1246" t="s">
        <v>106</v>
      </c>
      <c r="K1246" t="s">
        <v>257</v>
      </c>
      <c r="L1246" t="s">
        <v>1340</v>
      </c>
    </row>
    <row r="1247" spans="8:12" x14ac:dyDescent="0.25">
      <c r="H1247">
        <v>61520600</v>
      </c>
      <c r="I1247" t="s">
        <v>107</v>
      </c>
      <c r="J1247" t="s">
        <v>106</v>
      </c>
      <c r="K1247" t="s">
        <v>257</v>
      </c>
      <c r="L1247" t="s">
        <v>1249</v>
      </c>
    </row>
    <row r="1248" spans="8:12" x14ac:dyDescent="0.25">
      <c r="H1248">
        <v>61520700</v>
      </c>
      <c r="I1248" t="s">
        <v>107</v>
      </c>
      <c r="J1248" t="s">
        <v>106</v>
      </c>
      <c r="K1248" t="s">
        <v>254</v>
      </c>
      <c r="L1248" t="s">
        <v>1341</v>
      </c>
    </row>
    <row r="1249" spans="8:12" x14ac:dyDescent="0.25">
      <c r="H1249">
        <v>61521000</v>
      </c>
      <c r="I1249" t="s">
        <v>107</v>
      </c>
      <c r="J1249" t="s">
        <v>106</v>
      </c>
      <c r="K1249" t="s">
        <v>257</v>
      </c>
      <c r="L1249" t="s">
        <v>1342</v>
      </c>
    </row>
    <row r="1250" spans="8:12" x14ac:dyDescent="0.25">
      <c r="H1250">
        <v>61521007</v>
      </c>
      <c r="I1250" t="s">
        <v>107</v>
      </c>
      <c r="J1250" t="s">
        <v>106</v>
      </c>
      <c r="K1250" t="s">
        <v>257</v>
      </c>
      <c r="L1250" t="s">
        <v>1343</v>
      </c>
    </row>
    <row r="1251" spans="8:12" x14ac:dyDescent="0.25">
      <c r="H1251">
        <v>61521100</v>
      </c>
      <c r="I1251" t="s">
        <v>107</v>
      </c>
      <c r="J1251" t="s">
        <v>106</v>
      </c>
      <c r="K1251" t="s">
        <v>257</v>
      </c>
      <c r="L1251" t="s">
        <v>1344</v>
      </c>
    </row>
    <row r="1252" spans="8:12" x14ac:dyDescent="0.25">
      <c r="H1252">
        <v>61521200</v>
      </c>
      <c r="I1252" t="s">
        <v>107</v>
      </c>
      <c r="J1252" t="s">
        <v>106</v>
      </c>
      <c r="K1252" t="s">
        <v>257</v>
      </c>
      <c r="L1252" t="s">
        <v>1265</v>
      </c>
    </row>
    <row r="1253" spans="8:12" x14ac:dyDescent="0.25">
      <c r="H1253">
        <v>61521400</v>
      </c>
      <c r="I1253" t="s">
        <v>107</v>
      </c>
      <c r="J1253" t="s">
        <v>106</v>
      </c>
      <c r="K1253" t="s">
        <v>257</v>
      </c>
      <c r="L1253" t="s">
        <v>1345</v>
      </c>
    </row>
    <row r="1254" spans="8:12" x14ac:dyDescent="0.25">
      <c r="H1254">
        <v>61521500</v>
      </c>
      <c r="I1254" t="s">
        <v>107</v>
      </c>
      <c r="J1254" t="s">
        <v>106</v>
      </c>
      <c r="K1254" t="s">
        <v>254</v>
      </c>
      <c r="L1254" t="s">
        <v>1270</v>
      </c>
    </row>
    <row r="1255" spans="8:12" x14ac:dyDescent="0.25">
      <c r="H1255">
        <v>61521600</v>
      </c>
      <c r="I1255" t="s">
        <v>107</v>
      </c>
      <c r="J1255" t="s">
        <v>106</v>
      </c>
      <c r="K1255" t="s">
        <v>257</v>
      </c>
      <c r="L1255" t="s">
        <v>1249</v>
      </c>
    </row>
    <row r="1256" spans="8:12" x14ac:dyDescent="0.25">
      <c r="H1256">
        <v>61521700</v>
      </c>
      <c r="I1256" t="s">
        <v>107</v>
      </c>
      <c r="J1256" t="s">
        <v>106</v>
      </c>
      <c r="K1256" t="s">
        <v>257</v>
      </c>
      <c r="L1256" t="s">
        <v>1346</v>
      </c>
    </row>
    <row r="1257" spans="8:12" x14ac:dyDescent="0.25">
      <c r="H1257">
        <v>61521800</v>
      </c>
      <c r="I1257" t="s">
        <v>107</v>
      </c>
      <c r="J1257" t="s">
        <v>106</v>
      </c>
      <c r="K1257" t="s">
        <v>257</v>
      </c>
      <c r="L1257" t="s">
        <v>1246</v>
      </c>
    </row>
    <row r="1258" spans="8:12" x14ac:dyDescent="0.25">
      <c r="H1258">
        <v>61521900</v>
      </c>
      <c r="I1258" t="s">
        <v>107</v>
      </c>
      <c r="J1258" t="s">
        <v>106</v>
      </c>
      <c r="K1258" t="s">
        <v>257</v>
      </c>
      <c r="L1258" t="s">
        <v>1249</v>
      </c>
    </row>
    <row r="1259" spans="8:12" x14ac:dyDescent="0.25">
      <c r="H1259">
        <v>61522000</v>
      </c>
      <c r="I1259" t="s">
        <v>107</v>
      </c>
      <c r="J1259" t="s">
        <v>106</v>
      </c>
      <c r="K1259" t="s">
        <v>257</v>
      </c>
      <c r="L1259" t="s">
        <v>1347</v>
      </c>
    </row>
    <row r="1260" spans="8:12" x14ac:dyDescent="0.25">
      <c r="H1260">
        <v>61522100</v>
      </c>
      <c r="I1260" t="s">
        <v>107</v>
      </c>
      <c r="J1260" t="s">
        <v>106</v>
      </c>
      <c r="K1260" t="s">
        <v>257</v>
      </c>
      <c r="L1260" t="s">
        <v>1348</v>
      </c>
    </row>
    <row r="1261" spans="8:12" x14ac:dyDescent="0.25">
      <c r="H1261">
        <v>61522200</v>
      </c>
      <c r="I1261" t="s">
        <v>107</v>
      </c>
      <c r="J1261" t="s">
        <v>106</v>
      </c>
      <c r="K1261" t="s">
        <v>257</v>
      </c>
      <c r="L1261" t="s">
        <v>1349</v>
      </c>
    </row>
    <row r="1262" spans="8:12" x14ac:dyDescent="0.25">
      <c r="H1262">
        <v>61522700</v>
      </c>
      <c r="I1262" t="s">
        <v>107</v>
      </c>
      <c r="J1262" t="s">
        <v>105</v>
      </c>
      <c r="K1262" t="s">
        <v>254</v>
      </c>
      <c r="L1262" t="s">
        <v>1350</v>
      </c>
    </row>
    <row r="1263" spans="8:12" x14ac:dyDescent="0.25">
      <c r="H1263">
        <v>61523100</v>
      </c>
      <c r="I1263" t="s">
        <v>107</v>
      </c>
      <c r="J1263" t="s">
        <v>105</v>
      </c>
      <c r="K1263" t="s">
        <v>257</v>
      </c>
      <c r="L1263" t="s">
        <v>1351</v>
      </c>
    </row>
    <row r="1264" spans="8:12" x14ac:dyDescent="0.25">
      <c r="H1264">
        <v>61523600</v>
      </c>
      <c r="I1264" t="s">
        <v>107</v>
      </c>
      <c r="J1264" t="s">
        <v>105</v>
      </c>
      <c r="K1264" t="s">
        <v>254</v>
      </c>
      <c r="L1264" t="s">
        <v>1352</v>
      </c>
    </row>
    <row r="1265" spans="8:12" x14ac:dyDescent="0.25">
      <c r="H1265">
        <v>61524600</v>
      </c>
      <c r="I1265" t="s">
        <v>107</v>
      </c>
      <c r="J1265" t="s">
        <v>105</v>
      </c>
      <c r="K1265" t="s">
        <v>257</v>
      </c>
      <c r="L1265" t="s">
        <v>1353</v>
      </c>
    </row>
    <row r="1266" spans="8:12" x14ac:dyDescent="0.25">
      <c r="H1266">
        <v>61524700</v>
      </c>
      <c r="I1266" t="s">
        <v>107</v>
      </c>
      <c r="J1266" t="s">
        <v>105</v>
      </c>
      <c r="K1266" t="s">
        <v>257</v>
      </c>
      <c r="L1266" t="s">
        <v>1354</v>
      </c>
    </row>
    <row r="1267" spans="8:12" x14ac:dyDescent="0.25">
      <c r="H1267">
        <v>61524800</v>
      </c>
      <c r="I1267" t="s">
        <v>107</v>
      </c>
      <c r="J1267" t="s">
        <v>106</v>
      </c>
      <c r="K1267" t="s">
        <v>257</v>
      </c>
      <c r="L1267" t="s">
        <v>1355</v>
      </c>
    </row>
    <row r="1268" spans="8:12" x14ac:dyDescent="0.25">
      <c r="H1268">
        <v>61524900</v>
      </c>
      <c r="I1268" t="s">
        <v>107</v>
      </c>
      <c r="J1268" t="s">
        <v>106</v>
      </c>
      <c r="K1268" t="s">
        <v>257</v>
      </c>
      <c r="L1268" t="s">
        <v>1246</v>
      </c>
    </row>
    <row r="1269" spans="8:12" x14ac:dyDescent="0.25">
      <c r="H1269">
        <v>61525000</v>
      </c>
      <c r="I1269" t="s">
        <v>107</v>
      </c>
      <c r="J1269" t="s">
        <v>106</v>
      </c>
      <c r="K1269" t="s">
        <v>257</v>
      </c>
      <c r="L1269" t="s">
        <v>1356</v>
      </c>
    </row>
    <row r="1270" spans="8:12" x14ac:dyDescent="0.25">
      <c r="H1270">
        <v>61525200</v>
      </c>
      <c r="I1270" t="s">
        <v>107</v>
      </c>
      <c r="J1270" t="s">
        <v>106</v>
      </c>
      <c r="K1270" t="s">
        <v>257</v>
      </c>
      <c r="L1270" t="s">
        <v>1246</v>
      </c>
    </row>
    <row r="1271" spans="8:12" x14ac:dyDescent="0.25">
      <c r="H1271">
        <v>61525800</v>
      </c>
      <c r="I1271" t="s">
        <v>107</v>
      </c>
      <c r="J1271" t="s">
        <v>106</v>
      </c>
      <c r="K1271" t="s">
        <v>257</v>
      </c>
      <c r="L1271" t="s">
        <v>1246</v>
      </c>
    </row>
    <row r="1272" spans="8:12" x14ac:dyDescent="0.25">
      <c r="H1272">
        <v>61526000</v>
      </c>
      <c r="I1272" t="s">
        <v>107</v>
      </c>
      <c r="J1272" t="s">
        <v>106</v>
      </c>
      <c r="K1272" t="s">
        <v>257</v>
      </c>
      <c r="L1272" t="s">
        <v>1357</v>
      </c>
    </row>
    <row r="1273" spans="8:12" x14ac:dyDescent="0.25">
      <c r="H1273">
        <v>61527500</v>
      </c>
      <c r="I1273" t="s">
        <v>107</v>
      </c>
      <c r="J1273" t="s">
        <v>106</v>
      </c>
      <c r="K1273" t="s">
        <v>254</v>
      </c>
      <c r="L1273" t="s">
        <v>1358</v>
      </c>
    </row>
    <row r="1274" spans="8:12" x14ac:dyDescent="0.25">
      <c r="H1274">
        <v>61527900</v>
      </c>
      <c r="I1274" t="s">
        <v>107</v>
      </c>
      <c r="J1274" t="s">
        <v>106</v>
      </c>
      <c r="K1274" t="s">
        <v>254</v>
      </c>
      <c r="L1274" t="s">
        <v>1359</v>
      </c>
    </row>
    <row r="1275" spans="8:12" x14ac:dyDescent="0.25">
      <c r="H1275">
        <v>61528100</v>
      </c>
      <c r="I1275" t="s">
        <v>107</v>
      </c>
      <c r="J1275" t="s">
        <v>106</v>
      </c>
      <c r="K1275" t="s">
        <v>257</v>
      </c>
      <c r="L1275" t="s">
        <v>1360</v>
      </c>
    </row>
    <row r="1276" spans="8:12" x14ac:dyDescent="0.25">
      <c r="H1276">
        <v>61528200</v>
      </c>
      <c r="I1276" t="s">
        <v>107</v>
      </c>
      <c r="J1276" t="s">
        <v>106</v>
      </c>
      <c r="K1276" t="s">
        <v>257</v>
      </c>
      <c r="L1276" t="s">
        <v>1301</v>
      </c>
    </row>
    <row r="1277" spans="8:12" x14ac:dyDescent="0.25">
      <c r="H1277">
        <v>61528300</v>
      </c>
      <c r="I1277" t="s">
        <v>107</v>
      </c>
      <c r="J1277" t="s">
        <v>106</v>
      </c>
      <c r="K1277" t="s">
        <v>257</v>
      </c>
      <c r="L1277" t="s">
        <v>1361</v>
      </c>
    </row>
    <row r="1278" spans="8:12" x14ac:dyDescent="0.25">
      <c r="H1278">
        <v>61528400</v>
      </c>
      <c r="I1278" t="s">
        <v>107</v>
      </c>
      <c r="J1278" t="s">
        <v>106</v>
      </c>
      <c r="K1278" t="s">
        <v>257</v>
      </c>
      <c r="L1278" t="s">
        <v>1362</v>
      </c>
    </row>
    <row r="1279" spans="8:12" x14ac:dyDescent="0.25">
      <c r="H1279">
        <v>61531400</v>
      </c>
      <c r="I1279" t="s">
        <v>107</v>
      </c>
      <c r="J1279" t="s">
        <v>106</v>
      </c>
      <c r="K1279" t="s">
        <v>257</v>
      </c>
      <c r="L1279" t="s">
        <v>1363</v>
      </c>
    </row>
    <row r="1280" spans="8:12" x14ac:dyDescent="0.25">
      <c r="H1280">
        <v>61531500</v>
      </c>
      <c r="I1280" t="s">
        <v>107</v>
      </c>
      <c r="J1280" t="s">
        <v>106</v>
      </c>
      <c r="K1280" t="s">
        <v>257</v>
      </c>
      <c r="L1280" t="s">
        <v>1364</v>
      </c>
    </row>
    <row r="1281" spans="8:12" x14ac:dyDescent="0.25">
      <c r="H1281">
        <v>61531600</v>
      </c>
      <c r="I1281" t="s">
        <v>107</v>
      </c>
      <c r="J1281" t="s">
        <v>106</v>
      </c>
      <c r="K1281" t="s">
        <v>257</v>
      </c>
      <c r="L1281" t="s">
        <v>1365</v>
      </c>
    </row>
    <row r="1282" spans="8:12" x14ac:dyDescent="0.25">
      <c r="H1282">
        <v>61531700</v>
      </c>
      <c r="I1282" t="s">
        <v>107</v>
      </c>
      <c r="J1282" t="s">
        <v>106</v>
      </c>
      <c r="K1282" t="s">
        <v>257</v>
      </c>
      <c r="L1282" t="s">
        <v>1366</v>
      </c>
    </row>
    <row r="1283" spans="8:12" x14ac:dyDescent="0.25">
      <c r="H1283">
        <v>61531800</v>
      </c>
      <c r="I1283" t="s">
        <v>107</v>
      </c>
      <c r="J1283" t="s">
        <v>106</v>
      </c>
      <c r="K1283" t="s">
        <v>257</v>
      </c>
      <c r="L1283" t="s">
        <v>1367</v>
      </c>
    </row>
    <row r="1284" spans="8:12" x14ac:dyDescent="0.25">
      <c r="H1284">
        <v>61532300</v>
      </c>
      <c r="I1284" t="s">
        <v>107</v>
      </c>
      <c r="J1284" t="s">
        <v>106</v>
      </c>
      <c r="K1284" t="s">
        <v>257</v>
      </c>
      <c r="L1284" t="s">
        <v>1368</v>
      </c>
    </row>
    <row r="1285" spans="8:12" x14ac:dyDescent="0.25">
      <c r="H1285">
        <v>61532400</v>
      </c>
      <c r="I1285" t="s">
        <v>107</v>
      </c>
      <c r="J1285" t="s">
        <v>105</v>
      </c>
      <c r="K1285" t="s">
        <v>257</v>
      </c>
      <c r="L1285" t="s">
        <v>1369</v>
      </c>
    </row>
    <row r="1286" spans="8:12" x14ac:dyDescent="0.25">
      <c r="H1286">
        <v>61533100</v>
      </c>
      <c r="I1286" t="s">
        <v>107</v>
      </c>
      <c r="J1286" t="s">
        <v>105</v>
      </c>
      <c r="K1286" t="s">
        <v>254</v>
      </c>
      <c r="L1286" t="s">
        <v>1370</v>
      </c>
    </row>
    <row r="1287" spans="8:12" x14ac:dyDescent="0.25">
      <c r="H1287">
        <v>61534000</v>
      </c>
      <c r="I1287" t="s">
        <v>107</v>
      </c>
      <c r="J1287" t="s">
        <v>106</v>
      </c>
      <c r="K1287" t="s">
        <v>257</v>
      </c>
      <c r="L1287" t="s">
        <v>1371</v>
      </c>
    </row>
    <row r="1288" spans="8:12" x14ac:dyDescent="0.25">
      <c r="H1288">
        <v>61535400</v>
      </c>
      <c r="I1288" t="s">
        <v>107</v>
      </c>
      <c r="J1288" t="s">
        <v>105</v>
      </c>
      <c r="K1288" t="s">
        <v>257</v>
      </c>
      <c r="L1288" t="s">
        <v>1372</v>
      </c>
    </row>
    <row r="1289" spans="8:12" x14ac:dyDescent="0.25">
      <c r="H1289">
        <v>61536800</v>
      </c>
      <c r="I1289" t="s">
        <v>107</v>
      </c>
      <c r="J1289" t="s">
        <v>106</v>
      </c>
      <c r="K1289" t="s">
        <v>257</v>
      </c>
      <c r="L1289" t="s">
        <v>1246</v>
      </c>
    </row>
    <row r="1290" spans="8:12" x14ac:dyDescent="0.25">
      <c r="H1290">
        <v>61538300</v>
      </c>
      <c r="I1290" t="s">
        <v>107</v>
      </c>
      <c r="J1290" t="s">
        <v>106</v>
      </c>
      <c r="K1290" t="s">
        <v>257</v>
      </c>
      <c r="L1290" t="s">
        <v>1373</v>
      </c>
    </row>
    <row r="1291" spans="8:12" x14ac:dyDescent="0.25">
      <c r="H1291">
        <v>61538400</v>
      </c>
      <c r="I1291" t="s">
        <v>107</v>
      </c>
      <c r="J1291" t="s">
        <v>106</v>
      </c>
      <c r="K1291" t="s">
        <v>257</v>
      </c>
      <c r="L1291" t="s">
        <v>1374</v>
      </c>
    </row>
    <row r="1292" spans="8:12" x14ac:dyDescent="0.25">
      <c r="H1292">
        <v>61538500</v>
      </c>
      <c r="I1292" t="s">
        <v>107</v>
      </c>
      <c r="J1292" t="s">
        <v>106</v>
      </c>
      <c r="K1292" t="s">
        <v>257</v>
      </c>
      <c r="L1292" t="s">
        <v>1375</v>
      </c>
    </row>
    <row r="1293" spans="8:12" x14ac:dyDescent="0.25">
      <c r="H1293">
        <v>61538600</v>
      </c>
      <c r="I1293" t="s">
        <v>107</v>
      </c>
      <c r="J1293" t="s">
        <v>106</v>
      </c>
      <c r="K1293" t="s">
        <v>257</v>
      </c>
      <c r="L1293" t="s">
        <v>1376</v>
      </c>
    </row>
    <row r="1294" spans="8:12" x14ac:dyDescent="0.25">
      <c r="H1294">
        <v>61541000</v>
      </c>
      <c r="I1294" t="s">
        <v>107</v>
      </c>
      <c r="J1294" t="s">
        <v>105</v>
      </c>
      <c r="K1294" t="s">
        <v>254</v>
      </c>
      <c r="L1294" t="s">
        <v>1377</v>
      </c>
    </row>
    <row r="1295" spans="8:12" x14ac:dyDescent="0.25">
      <c r="H1295">
        <v>61541500</v>
      </c>
      <c r="I1295" t="s">
        <v>107</v>
      </c>
      <c r="J1295" t="s">
        <v>106</v>
      </c>
      <c r="K1295" t="s">
        <v>257</v>
      </c>
      <c r="L1295" t="s">
        <v>1378</v>
      </c>
    </row>
    <row r="1296" spans="8:12" x14ac:dyDescent="0.25">
      <c r="H1296">
        <v>61547600</v>
      </c>
      <c r="I1296" t="s">
        <v>107</v>
      </c>
      <c r="J1296" t="s">
        <v>106</v>
      </c>
      <c r="K1296" t="s">
        <v>257</v>
      </c>
      <c r="L1296" t="s">
        <v>592</v>
      </c>
    </row>
    <row r="1297" spans="8:12" x14ac:dyDescent="0.25">
      <c r="H1297">
        <v>61547700</v>
      </c>
      <c r="I1297" t="s">
        <v>107</v>
      </c>
      <c r="J1297" t="s">
        <v>106</v>
      </c>
      <c r="K1297" t="s">
        <v>257</v>
      </c>
      <c r="L1297" t="s">
        <v>1379</v>
      </c>
    </row>
    <row r="1298" spans="8:12" x14ac:dyDescent="0.25">
      <c r="H1298">
        <v>61547800</v>
      </c>
      <c r="I1298" t="s">
        <v>107</v>
      </c>
      <c r="J1298" t="s">
        <v>106</v>
      </c>
      <c r="K1298" t="s">
        <v>257</v>
      </c>
      <c r="L1298" t="s">
        <v>1380</v>
      </c>
    </row>
    <row r="1299" spans="8:12" x14ac:dyDescent="0.25">
      <c r="H1299">
        <v>61548900</v>
      </c>
      <c r="I1299" t="s">
        <v>107</v>
      </c>
      <c r="J1299" t="s">
        <v>105</v>
      </c>
      <c r="K1299" t="s">
        <v>257</v>
      </c>
      <c r="L1299" t="s">
        <v>1381</v>
      </c>
    </row>
    <row r="1300" spans="8:12" x14ac:dyDescent="0.25">
      <c r="H1300">
        <v>61551300</v>
      </c>
      <c r="I1300" t="s">
        <v>107</v>
      </c>
      <c r="J1300" t="s">
        <v>106</v>
      </c>
      <c r="K1300" t="s">
        <v>257</v>
      </c>
      <c r="L1300" t="s">
        <v>567</v>
      </c>
    </row>
    <row r="1301" spans="8:12" x14ac:dyDescent="0.25">
      <c r="H1301">
        <v>61557700</v>
      </c>
      <c r="I1301" t="s">
        <v>107</v>
      </c>
      <c r="J1301" t="s">
        <v>106</v>
      </c>
      <c r="K1301" t="s">
        <v>254</v>
      </c>
      <c r="L1301" t="s">
        <v>1302</v>
      </c>
    </row>
    <row r="1302" spans="8:12" x14ac:dyDescent="0.25">
      <c r="H1302">
        <v>61559500</v>
      </c>
      <c r="I1302" t="s">
        <v>107</v>
      </c>
      <c r="J1302" t="s">
        <v>106</v>
      </c>
      <c r="K1302" t="s">
        <v>257</v>
      </c>
      <c r="L1302" t="s">
        <v>1382</v>
      </c>
    </row>
    <row r="1303" spans="8:12" x14ac:dyDescent="0.25">
      <c r="H1303">
        <v>61562800</v>
      </c>
      <c r="I1303" t="s">
        <v>107</v>
      </c>
      <c r="J1303" t="s">
        <v>106</v>
      </c>
      <c r="K1303" t="s">
        <v>257</v>
      </c>
      <c r="L1303" t="s">
        <v>1383</v>
      </c>
    </row>
    <row r="1304" spans="8:12" x14ac:dyDescent="0.25">
      <c r="H1304">
        <v>61563900</v>
      </c>
      <c r="I1304" t="s">
        <v>107</v>
      </c>
      <c r="J1304" t="s">
        <v>106</v>
      </c>
      <c r="K1304" t="s">
        <v>257</v>
      </c>
      <c r="L1304" t="s">
        <v>1384</v>
      </c>
    </row>
    <row r="1305" spans="8:12" x14ac:dyDescent="0.25">
      <c r="H1305">
        <v>61564000</v>
      </c>
      <c r="I1305" t="s">
        <v>107</v>
      </c>
      <c r="J1305" t="s">
        <v>106</v>
      </c>
      <c r="K1305" t="s">
        <v>257</v>
      </c>
      <c r="L1305" t="s">
        <v>1385</v>
      </c>
    </row>
    <row r="1306" spans="8:12" x14ac:dyDescent="0.25">
      <c r="H1306">
        <v>61566400</v>
      </c>
      <c r="I1306" t="s">
        <v>107</v>
      </c>
      <c r="J1306" t="s">
        <v>105</v>
      </c>
      <c r="K1306" t="s">
        <v>254</v>
      </c>
      <c r="L1306" t="s">
        <v>1386</v>
      </c>
    </row>
    <row r="1307" spans="8:12" x14ac:dyDescent="0.25">
      <c r="H1307">
        <v>61566900</v>
      </c>
      <c r="I1307" t="s">
        <v>107</v>
      </c>
      <c r="J1307" t="s">
        <v>106</v>
      </c>
      <c r="K1307" t="s">
        <v>257</v>
      </c>
      <c r="L1307" t="s">
        <v>1387</v>
      </c>
    </row>
    <row r="1308" spans="8:12" x14ac:dyDescent="0.25">
      <c r="H1308">
        <v>61567500</v>
      </c>
      <c r="I1308" t="s">
        <v>107</v>
      </c>
      <c r="J1308" t="s">
        <v>106</v>
      </c>
      <c r="K1308" t="s">
        <v>257</v>
      </c>
      <c r="L1308" t="s">
        <v>1388</v>
      </c>
    </row>
    <row r="1309" spans="8:12" x14ac:dyDescent="0.25">
      <c r="H1309">
        <v>61567800</v>
      </c>
      <c r="I1309" t="s">
        <v>107</v>
      </c>
      <c r="J1309" t="s">
        <v>106</v>
      </c>
      <c r="K1309" t="s">
        <v>257</v>
      </c>
      <c r="L1309" t="s">
        <v>1389</v>
      </c>
    </row>
    <row r="1310" spans="8:12" x14ac:dyDescent="0.25">
      <c r="H1310">
        <v>61568700</v>
      </c>
      <c r="I1310" t="s">
        <v>107</v>
      </c>
      <c r="J1310" t="s">
        <v>105</v>
      </c>
      <c r="K1310" t="s">
        <v>257</v>
      </c>
      <c r="L1310" t="s">
        <v>1390</v>
      </c>
    </row>
    <row r="1311" spans="8:12" x14ac:dyDescent="0.25">
      <c r="H1311">
        <v>61569500</v>
      </c>
      <c r="I1311" t="s">
        <v>107</v>
      </c>
      <c r="J1311" t="s">
        <v>105</v>
      </c>
      <c r="K1311" t="s">
        <v>257</v>
      </c>
      <c r="L1311" t="s">
        <v>1391</v>
      </c>
    </row>
    <row r="1312" spans="8:12" x14ac:dyDescent="0.25">
      <c r="H1312">
        <v>61572600</v>
      </c>
      <c r="I1312" t="s">
        <v>107</v>
      </c>
      <c r="J1312" t="s">
        <v>105</v>
      </c>
      <c r="K1312" t="s">
        <v>254</v>
      </c>
      <c r="L1312" t="s">
        <v>1392</v>
      </c>
    </row>
    <row r="1313" spans="8:12" x14ac:dyDescent="0.25">
      <c r="H1313">
        <v>61574000</v>
      </c>
      <c r="I1313" t="s">
        <v>107</v>
      </c>
      <c r="J1313" t="s">
        <v>105</v>
      </c>
      <c r="K1313" t="s">
        <v>254</v>
      </c>
      <c r="L1313" t="s">
        <v>1393</v>
      </c>
    </row>
    <row r="1314" spans="8:12" x14ac:dyDescent="0.25">
      <c r="H1314">
        <v>61574300</v>
      </c>
      <c r="I1314" t="s">
        <v>107</v>
      </c>
      <c r="J1314" t="s">
        <v>105</v>
      </c>
      <c r="K1314" t="s">
        <v>257</v>
      </c>
      <c r="L1314" t="s">
        <v>1394</v>
      </c>
    </row>
    <row r="1315" spans="8:12" x14ac:dyDescent="0.25">
      <c r="H1315">
        <v>61574900</v>
      </c>
      <c r="I1315" t="s">
        <v>107</v>
      </c>
      <c r="J1315" t="s">
        <v>105</v>
      </c>
      <c r="K1315" t="s">
        <v>257</v>
      </c>
      <c r="L1315" t="s">
        <v>1395</v>
      </c>
    </row>
    <row r="1316" spans="8:12" x14ac:dyDescent="0.25">
      <c r="H1316">
        <v>61575900</v>
      </c>
      <c r="I1316" t="s">
        <v>107</v>
      </c>
      <c r="J1316" t="s">
        <v>105</v>
      </c>
      <c r="K1316" t="s">
        <v>254</v>
      </c>
      <c r="L1316" t="s">
        <v>1396</v>
      </c>
    </row>
    <row r="1317" spans="8:12" x14ac:dyDescent="0.25">
      <c r="H1317">
        <v>61577700</v>
      </c>
      <c r="I1317" t="s">
        <v>107</v>
      </c>
      <c r="J1317" t="s">
        <v>106</v>
      </c>
      <c r="K1317" t="s">
        <v>257</v>
      </c>
      <c r="L1317" t="s">
        <v>1397</v>
      </c>
    </row>
    <row r="1318" spans="8:12" x14ac:dyDescent="0.25">
      <c r="H1318">
        <v>61578100</v>
      </c>
      <c r="I1318" t="s">
        <v>107</v>
      </c>
      <c r="J1318" t="s">
        <v>105</v>
      </c>
      <c r="K1318" t="s">
        <v>257</v>
      </c>
      <c r="L1318" t="s">
        <v>1398</v>
      </c>
    </row>
    <row r="1319" spans="8:12" x14ac:dyDescent="0.25">
      <c r="H1319">
        <v>61579100</v>
      </c>
      <c r="I1319" t="s">
        <v>107</v>
      </c>
      <c r="J1319" t="s">
        <v>105</v>
      </c>
      <c r="K1319" t="s">
        <v>257</v>
      </c>
      <c r="L1319" t="s">
        <v>1399</v>
      </c>
    </row>
    <row r="1320" spans="8:12" x14ac:dyDescent="0.25">
      <c r="H1320">
        <v>61579700</v>
      </c>
      <c r="I1320" t="s">
        <v>107</v>
      </c>
      <c r="J1320" t="s">
        <v>105</v>
      </c>
      <c r="K1320" t="s">
        <v>257</v>
      </c>
      <c r="L1320" t="s">
        <v>1400</v>
      </c>
    </row>
    <row r="1321" spans="8:12" x14ac:dyDescent="0.25">
      <c r="H1321">
        <v>61579800</v>
      </c>
      <c r="I1321" t="s">
        <v>107</v>
      </c>
      <c r="J1321" t="s">
        <v>105</v>
      </c>
      <c r="K1321" t="s">
        <v>257</v>
      </c>
      <c r="L1321" t="s">
        <v>1401</v>
      </c>
    </row>
    <row r="1322" spans="8:12" x14ac:dyDescent="0.25">
      <c r="H1322">
        <v>61580300</v>
      </c>
      <c r="I1322" t="s">
        <v>107</v>
      </c>
      <c r="J1322" t="s">
        <v>105</v>
      </c>
      <c r="K1322" t="s">
        <v>257</v>
      </c>
      <c r="L1322" t="s">
        <v>1402</v>
      </c>
    </row>
    <row r="1323" spans="8:12" x14ac:dyDescent="0.25">
      <c r="H1323">
        <v>61581100</v>
      </c>
      <c r="I1323" t="s">
        <v>107</v>
      </c>
      <c r="J1323" t="s">
        <v>105</v>
      </c>
      <c r="K1323" t="s">
        <v>257</v>
      </c>
      <c r="L1323" t="s">
        <v>1403</v>
      </c>
    </row>
    <row r="1324" spans="8:12" x14ac:dyDescent="0.25">
      <c r="H1324">
        <v>61582500</v>
      </c>
      <c r="I1324" t="s">
        <v>107</v>
      </c>
      <c r="J1324" t="s">
        <v>106</v>
      </c>
      <c r="K1324" t="s">
        <v>257</v>
      </c>
      <c r="L1324" t="s">
        <v>1404</v>
      </c>
    </row>
    <row r="1325" spans="8:12" x14ac:dyDescent="0.25">
      <c r="H1325">
        <v>61582700</v>
      </c>
      <c r="I1325" t="s">
        <v>107</v>
      </c>
      <c r="J1325" t="s">
        <v>106</v>
      </c>
      <c r="K1325" t="s">
        <v>257</v>
      </c>
      <c r="L1325" t="s">
        <v>1405</v>
      </c>
    </row>
    <row r="1326" spans="8:12" x14ac:dyDescent="0.25">
      <c r="H1326">
        <v>61583100</v>
      </c>
      <c r="I1326" t="s">
        <v>107</v>
      </c>
      <c r="J1326" t="s">
        <v>106</v>
      </c>
      <c r="K1326" t="s">
        <v>257</v>
      </c>
      <c r="L1326" t="s">
        <v>1249</v>
      </c>
    </row>
    <row r="1327" spans="8:12" x14ac:dyDescent="0.25">
      <c r="H1327">
        <v>61583300</v>
      </c>
      <c r="I1327" t="s">
        <v>107</v>
      </c>
      <c r="J1327" t="s">
        <v>106</v>
      </c>
      <c r="K1327" t="s">
        <v>257</v>
      </c>
      <c r="L1327" t="s">
        <v>1265</v>
      </c>
    </row>
    <row r="1328" spans="8:12" x14ac:dyDescent="0.25">
      <c r="H1328">
        <v>61583400</v>
      </c>
      <c r="I1328" t="s">
        <v>107</v>
      </c>
      <c r="J1328" t="s">
        <v>106</v>
      </c>
      <c r="K1328" t="s">
        <v>257</v>
      </c>
      <c r="L1328" t="s">
        <v>1406</v>
      </c>
    </row>
    <row r="1329" spans="8:12" x14ac:dyDescent="0.25">
      <c r="H1329">
        <v>61584500</v>
      </c>
      <c r="I1329" t="s">
        <v>107</v>
      </c>
      <c r="J1329" t="s">
        <v>105</v>
      </c>
      <c r="K1329" t="s">
        <v>257</v>
      </c>
      <c r="L1329" t="s">
        <v>1407</v>
      </c>
    </row>
    <row r="1330" spans="8:12" x14ac:dyDescent="0.25">
      <c r="H1330">
        <v>61584600</v>
      </c>
      <c r="I1330" t="s">
        <v>107</v>
      </c>
      <c r="J1330" t="s">
        <v>105</v>
      </c>
      <c r="K1330" t="s">
        <v>257</v>
      </c>
      <c r="L1330" t="s">
        <v>1408</v>
      </c>
    </row>
    <row r="1331" spans="8:12" x14ac:dyDescent="0.25">
      <c r="H1331">
        <v>61589200</v>
      </c>
      <c r="I1331" t="s">
        <v>107</v>
      </c>
      <c r="J1331" t="s">
        <v>105</v>
      </c>
      <c r="K1331" t="s">
        <v>257</v>
      </c>
      <c r="L1331" t="s">
        <v>1409</v>
      </c>
    </row>
    <row r="1332" spans="8:12" x14ac:dyDescent="0.25">
      <c r="H1332">
        <v>61589600</v>
      </c>
      <c r="I1332" t="s">
        <v>107</v>
      </c>
      <c r="J1332" t="s">
        <v>105</v>
      </c>
      <c r="K1332" t="s">
        <v>257</v>
      </c>
      <c r="L1332" t="s">
        <v>1410</v>
      </c>
    </row>
    <row r="1333" spans="8:12" x14ac:dyDescent="0.25">
      <c r="H1333">
        <v>61590500</v>
      </c>
      <c r="I1333" t="s">
        <v>107</v>
      </c>
      <c r="J1333" t="s">
        <v>106</v>
      </c>
      <c r="K1333" t="s">
        <v>257</v>
      </c>
      <c r="L1333" t="s">
        <v>1249</v>
      </c>
    </row>
    <row r="1334" spans="8:12" x14ac:dyDescent="0.25">
      <c r="H1334">
        <v>61590700</v>
      </c>
      <c r="I1334" t="s">
        <v>107</v>
      </c>
      <c r="J1334" t="s">
        <v>106</v>
      </c>
      <c r="K1334" t="s">
        <v>257</v>
      </c>
      <c r="L1334" t="s">
        <v>1411</v>
      </c>
    </row>
    <row r="1335" spans="8:12" x14ac:dyDescent="0.25">
      <c r="H1335">
        <v>61590701</v>
      </c>
      <c r="I1335" t="s">
        <v>107</v>
      </c>
      <c r="J1335" t="s">
        <v>106</v>
      </c>
      <c r="K1335" t="s">
        <v>257</v>
      </c>
      <c r="L1335" t="s">
        <v>1412</v>
      </c>
    </row>
    <row r="1336" spans="8:12" x14ac:dyDescent="0.25">
      <c r="H1336">
        <v>61598600</v>
      </c>
      <c r="I1336" t="s">
        <v>107</v>
      </c>
      <c r="J1336" t="s">
        <v>106</v>
      </c>
      <c r="K1336" t="s">
        <v>257</v>
      </c>
      <c r="L1336" t="s">
        <v>1413</v>
      </c>
    </row>
    <row r="1337" spans="8:12" x14ac:dyDescent="0.25">
      <c r="H1337">
        <v>61599400</v>
      </c>
      <c r="I1337" t="s">
        <v>107</v>
      </c>
      <c r="J1337" t="s">
        <v>106</v>
      </c>
      <c r="K1337" t="s">
        <v>257</v>
      </c>
      <c r="L1337" t="s">
        <v>1265</v>
      </c>
    </row>
    <row r="1338" spans="8:12" x14ac:dyDescent="0.25">
      <c r="H1338">
        <v>61599500</v>
      </c>
      <c r="I1338" t="s">
        <v>107</v>
      </c>
      <c r="J1338" t="s">
        <v>106</v>
      </c>
      <c r="K1338" t="s">
        <v>257</v>
      </c>
      <c r="L1338" t="s">
        <v>1414</v>
      </c>
    </row>
    <row r="1339" spans="8:12" x14ac:dyDescent="0.25">
      <c r="H1339">
        <v>61599800</v>
      </c>
      <c r="I1339" t="s">
        <v>107</v>
      </c>
      <c r="J1339" t="s">
        <v>106</v>
      </c>
      <c r="K1339" t="s">
        <v>257</v>
      </c>
      <c r="L1339" t="s">
        <v>1414</v>
      </c>
    </row>
    <row r="1340" spans="8:12" x14ac:dyDescent="0.25">
      <c r="H1340">
        <v>61600600</v>
      </c>
      <c r="I1340" t="s">
        <v>107</v>
      </c>
      <c r="J1340" t="s">
        <v>106</v>
      </c>
      <c r="K1340" t="s">
        <v>254</v>
      </c>
      <c r="L1340" t="s">
        <v>1415</v>
      </c>
    </row>
    <row r="1341" spans="8:12" x14ac:dyDescent="0.25">
      <c r="H1341">
        <v>61600700</v>
      </c>
      <c r="I1341" t="s">
        <v>107</v>
      </c>
      <c r="J1341" t="s">
        <v>106</v>
      </c>
      <c r="K1341" t="s">
        <v>257</v>
      </c>
      <c r="L1341" t="s">
        <v>1416</v>
      </c>
    </row>
    <row r="1342" spans="8:12" x14ac:dyDescent="0.25">
      <c r="H1342">
        <v>61601700</v>
      </c>
      <c r="I1342" t="s">
        <v>107</v>
      </c>
      <c r="J1342" t="s">
        <v>106</v>
      </c>
      <c r="K1342" t="s">
        <v>254</v>
      </c>
      <c r="L1342" t="s">
        <v>1417</v>
      </c>
    </row>
    <row r="1343" spans="8:12" x14ac:dyDescent="0.25">
      <c r="H1343">
        <v>61605000</v>
      </c>
      <c r="I1343" t="s">
        <v>107</v>
      </c>
      <c r="J1343" t="s">
        <v>106</v>
      </c>
      <c r="K1343" t="s">
        <v>257</v>
      </c>
      <c r="L1343" t="s">
        <v>1418</v>
      </c>
    </row>
    <row r="1344" spans="8:12" x14ac:dyDescent="0.25">
      <c r="H1344">
        <v>61605100</v>
      </c>
      <c r="I1344" t="s">
        <v>107</v>
      </c>
      <c r="J1344" t="s">
        <v>106</v>
      </c>
      <c r="K1344" t="s">
        <v>257</v>
      </c>
      <c r="L1344" t="s">
        <v>1419</v>
      </c>
    </row>
    <row r="1345" spans="8:12" x14ac:dyDescent="0.25">
      <c r="H1345">
        <v>61605300</v>
      </c>
      <c r="I1345" t="s">
        <v>107</v>
      </c>
      <c r="J1345" t="s">
        <v>106</v>
      </c>
      <c r="K1345" t="s">
        <v>257</v>
      </c>
      <c r="L1345" t="s">
        <v>1420</v>
      </c>
    </row>
    <row r="1346" spans="8:12" x14ac:dyDescent="0.25">
      <c r="H1346">
        <v>61605800</v>
      </c>
      <c r="I1346" t="s">
        <v>107</v>
      </c>
      <c r="J1346" t="s">
        <v>105</v>
      </c>
      <c r="K1346" t="s">
        <v>254</v>
      </c>
      <c r="L1346" t="s">
        <v>1421</v>
      </c>
    </row>
    <row r="1347" spans="8:12" x14ac:dyDescent="0.25">
      <c r="H1347">
        <v>61612100</v>
      </c>
      <c r="I1347" t="s">
        <v>107</v>
      </c>
      <c r="J1347" t="s">
        <v>106</v>
      </c>
      <c r="K1347" t="s">
        <v>257</v>
      </c>
      <c r="L1347" t="s">
        <v>1246</v>
      </c>
    </row>
    <row r="1348" spans="8:12" x14ac:dyDescent="0.25">
      <c r="H1348">
        <v>61612600</v>
      </c>
      <c r="I1348" t="s">
        <v>107</v>
      </c>
      <c r="J1348" t="s">
        <v>105</v>
      </c>
      <c r="K1348" t="s">
        <v>257</v>
      </c>
      <c r="L1348" t="s">
        <v>1422</v>
      </c>
    </row>
    <row r="1349" spans="8:12" x14ac:dyDescent="0.25">
      <c r="H1349">
        <v>61612700</v>
      </c>
      <c r="I1349" t="s">
        <v>107</v>
      </c>
      <c r="J1349" t="s">
        <v>106</v>
      </c>
      <c r="K1349" t="s">
        <v>257</v>
      </c>
      <c r="L1349" t="s">
        <v>1423</v>
      </c>
    </row>
    <row r="1350" spans="8:12" x14ac:dyDescent="0.25">
      <c r="H1350">
        <v>61612800</v>
      </c>
      <c r="I1350" t="s">
        <v>107</v>
      </c>
      <c r="J1350" t="s">
        <v>105</v>
      </c>
      <c r="K1350" t="s">
        <v>257</v>
      </c>
      <c r="L1350" t="s">
        <v>1424</v>
      </c>
    </row>
    <row r="1351" spans="8:12" x14ac:dyDescent="0.25">
      <c r="H1351">
        <v>61612900</v>
      </c>
      <c r="I1351" t="s">
        <v>107</v>
      </c>
      <c r="J1351" t="s">
        <v>105</v>
      </c>
      <c r="K1351" t="s">
        <v>257</v>
      </c>
      <c r="L1351" t="s">
        <v>1425</v>
      </c>
    </row>
    <row r="1352" spans="8:12" x14ac:dyDescent="0.25">
      <c r="H1352">
        <v>61613000</v>
      </c>
      <c r="I1352" t="s">
        <v>107</v>
      </c>
      <c r="J1352" t="s">
        <v>106</v>
      </c>
      <c r="K1352" t="s">
        <v>257</v>
      </c>
      <c r="L1352" t="s">
        <v>1426</v>
      </c>
    </row>
    <row r="1353" spans="8:12" x14ac:dyDescent="0.25">
      <c r="H1353">
        <v>61613100</v>
      </c>
      <c r="I1353" t="s">
        <v>107</v>
      </c>
      <c r="J1353" t="s">
        <v>106</v>
      </c>
      <c r="K1353" t="s">
        <v>257</v>
      </c>
      <c r="L1353" t="s">
        <v>1427</v>
      </c>
    </row>
    <row r="1354" spans="8:12" x14ac:dyDescent="0.25">
      <c r="H1354">
        <v>61613200</v>
      </c>
      <c r="I1354" t="s">
        <v>107</v>
      </c>
      <c r="J1354" t="s">
        <v>106</v>
      </c>
      <c r="K1354" t="s">
        <v>257</v>
      </c>
      <c r="L1354" t="s">
        <v>1428</v>
      </c>
    </row>
    <row r="1355" spans="8:12" x14ac:dyDescent="0.25">
      <c r="H1355">
        <v>61613300</v>
      </c>
      <c r="I1355" t="s">
        <v>107</v>
      </c>
      <c r="J1355" t="s">
        <v>105</v>
      </c>
      <c r="K1355" t="s">
        <v>257</v>
      </c>
      <c r="L1355" t="s">
        <v>1429</v>
      </c>
    </row>
    <row r="1356" spans="8:12" x14ac:dyDescent="0.25">
      <c r="H1356">
        <v>61613400</v>
      </c>
      <c r="I1356" t="s">
        <v>107</v>
      </c>
      <c r="J1356" t="s">
        <v>106</v>
      </c>
      <c r="K1356" t="s">
        <v>257</v>
      </c>
      <c r="L1356" t="s">
        <v>1430</v>
      </c>
    </row>
    <row r="1357" spans="8:12" x14ac:dyDescent="0.25">
      <c r="H1357">
        <v>61613500</v>
      </c>
      <c r="I1357" t="s">
        <v>107</v>
      </c>
      <c r="J1357" t="s">
        <v>106</v>
      </c>
      <c r="K1357" t="s">
        <v>257</v>
      </c>
      <c r="L1357" t="s">
        <v>1431</v>
      </c>
    </row>
    <row r="1358" spans="8:12" x14ac:dyDescent="0.25">
      <c r="H1358">
        <v>61613700</v>
      </c>
      <c r="I1358" t="s">
        <v>107</v>
      </c>
      <c r="J1358" t="s">
        <v>106</v>
      </c>
      <c r="K1358" t="s">
        <v>257</v>
      </c>
      <c r="L1358" t="s">
        <v>1432</v>
      </c>
    </row>
    <row r="1359" spans="8:12" x14ac:dyDescent="0.25">
      <c r="H1359">
        <v>61613800</v>
      </c>
      <c r="I1359" t="s">
        <v>107</v>
      </c>
      <c r="J1359" t="s">
        <v>106</v>
      </c>
      <c r="K1359" t="s">
        <v>257</v>
      </c>
      <c r="L1359" t="s">
        <v>1433</v>
      </c>
    </row>
    <row r="1360" spans="8:12" x14ac:dyDescent="0.25">
      <c r="H1360">
        <v>61613900</v>
      </c>
      <c r="I1360" t="s">
        <v>107</v>
      </c>
      <c r="J1360" t="s">
        <v>106</v>
      </c>
      <c r="K1360" t="s">
        <v>257</v>
      </c>
      <c r="L1360" t="s">
        <v>1434</v>
      </c>
    </row>
    <row r="1361" spans="8:12" x14ac:dyDescent="0.25">
      <c r="H1361">
        <v>61614400</v>
      </c>
      <c r="I1361" t="s">
        <v>107</v>
      </c>
      <c r="J1361" t="s">
        <v>105</v>
      </c>
      <c r="K1361" t="s">
        <v>257</v>
      </c>
      <c r="L1361" t="s">
        <v>1435</v>
      </c>
    </row>
    <row r="1362" spans="8:12" x14ac:dyDescent="0.25">
      <c r="H1362">
        <v>61614600</v>
      </c>
      <c r="I1362" t="s">
        <v>107</v>
      </c>
      <c r="J1362" t="s">
        <v>106</v>
      </c>
      <c r="K1362" t="s">
        <v>257</v>
      </c>
      <c r="L1362" t="s">
        <v>1436</v>
      </c>
    </row>
    <row r="1363" spans="8:12" x14ac:dyDescent="0.25">
      <c r="H1363">
        <v>61615400</v>
      </c>
      <c r="I1363" t="s">
        <v>107</v>
      </c>
      <c r="J1363" t="s">
        <v>105</v>
      </c>
      <c r="K1363" t="s">
        <v>257</v>
      </c>
      <c r="L1363" t="s">
        <v>1437</v>
      </c>
    </row>
    <row r="1364" spans="8:12" x14ac:dyDescent="0.25">
      <c r="H1364">
        <v>61616300</v>
      </c>
      <c r="I1364" t="s">
        <v>107</v>
      </c>
      <c r="J1364" t="s">
        <v>105</v>
      </c>
      <c r="K1364" t="s">
        <v>257</v>
      </c>
      <c r="L1364" t="s">
        <v>1438</v>
      </c>
    </row>
    <row r="1365" spans="8:12" x14ac:dyDescent="0.25">
      <c r="H1365">
        <v>61619500</v>
      </c>
      <c r="I1365" t="s">
        <v>107</v>
      </c>
      <c r="J1365" t="s">
        <v>106</v>
      </c>
      <c r="K1365" t="s">
        <v>257</v>
      </c>
      <c r="L1365" t="s">
        <v>1439</v>
      </c>
    </row>
    <row r="1366" spans="8:12" x14ac:dyDescent="0.25">
      <c r="H1366">
        <v>61619600</v>
      </c>
      <c r="I1366" t="s">
        <v>107</v>
      </c>
      <c r="J1366" t="s">
        <v>105</v>
      </c>
      <c r="K1366" t="s">
        <v>257</v>
      </c>
      <c r="L1366" t="s">
        <v>1440</v>
      </c>
    </row>
    <row r="1367" spans="8:12" x14ac:dyDescent="0.25">
      <c r="H1367">
        <v>61621000</v>
      </c>
      <c r="I1367" t="s">
        <v>107</v>
      </c>
      <c r="J1367" t="s">
        <v>105</v>
      </c>
      <c r="K1367" t="s">
        <v>257</v>
      </c>
      <c r="L1367" t="s">
        <v>1441</v>
      </c>
    </row>
    <row r="1368" spans="8:12" x14ac:dyDescent="0.25">
      <c r="H1368">
        <v>61622300</v>
      </c>
      <c r="I1368" t="s">
        <v>107</v>
      </c>
      <c r="J1368" t="s">
        <v>106</v>
      </c>
      <c r="K1368" t="s">
        <v>257</v>
      </c>
      <c r="L1368" t="s">
        <v>1442</v>
      </c>
    </row>
    <row r="1369" spans="8:12" x14ac:dyDescent="0.25">
      <c r="H1369">
        <v>61626100</v>
      </c>
      <c r="I1369" t="s">
        <v>107</v>
      </c>
      <c r="J1369" t="s">
        <v>106</v>
      </c>
      <c r="K1369" t="s">
        <v>257</v>
      </c>
      <c r="L1369" t="s">
        <v>567</v>
      </c>
    </row>
    <row r="1370" spans="8:12" x14ac:dyDescent="0.25">
      <c r="H1370">
        <v>61626600</v>
      </c>
      <c r="I1370" t="s">
        <v>107</v>
      </c>
      <c r="J1370" t="s">
        <v>106</v>
      </c>
      <c r="K1370" t="s">
        <v>257</v>
      </c>
      <c r="L1370" t="s">
        <v>1443</v>
      </c>
    </row>
    <row r="1371" spans="8:12" x14ac:dyDescent="0.25">
      <c r="H1371">
        <v>61627000</v>
      </c>
      <c r="I1371" t="s">
        <v>107</v>
      </c>
      <c r="J1371" t="s">
        <v>105</v>
      </c>
      <c r="K1371" t="s">
        <v>257</v>
      </c>
      <c r="L1371" t="s">
        <v>1444</v>
      </c>
    </row>
    <row r="1372" spans="8:12" x14ac:dyDescent="0.25">
      <c r="H1372">
        <v>61628300</v>
      </c>
      <c r="I1372" t="s">
        <v>107</v>
      </c>
      <c r="J1372" t="s">
        <v>105</v>
      </c>
      <c r="K1372" t="s">
        <v>257</v>
      </c>
      <c r="L1372" t="s">
        <v>1445</v>
      </c>
    </row>
    <row r="1373" spans="8:12" x14ac:dyDescent="0.25">
      <c r="H1373">
        <v>61629800</v>
      </c>
      <c r="I1373" t="s">
        <v>107</v>
      </c>
      <c r="J1373" t="s">
        <v>105</v>
      </c>
      <c r="K1373" t="s">
        <v>257</v>
      </c>
      <c r="L1373" t="s">
        <v>1446</v>
      </c>
    </row>
    <row r="1374" spans="8:12" x14ac:dyDescent="0.25">
      <c r="H1374">
        <v>61644100</v>
      </c>
      <c r="I1374" t="s">
        <v>107</v>
      </c>
      <c r="J1374" t="s">
        <v>106</v>
      </c>
      <c r="K1374" t="s">
        <v>257</v>
      </c>
      <c r="L1374" t="s">
        <v>1447</v>
      </c>
    </row>
    <row r="1375" spans="8:12" x14ac:dyDescent="0.25">
      <c r="H1375">
        <v>61644400</v>
      </c>
      <c r="I1375" t="s">
        <v>107</v>
      </c>
      <c r="J1375" t="s">
        <v>106</v>
      </c>
      <c r="K1375" t="s">
        <v>257</v>
      </c>
      <c r="L1375" t="s">
        <v>1448</v>
      </c>
    </row>
    <row r="1376" spans="8:12" x14ac:dyDescent="0.25">
      <c r="H1376">
        <v>61647800</v>
      </c>
      <c r="I1376" t="s">
        <v>107</v>
      </c>
      <c r="J1376" t="s">
        <v>105</v>
      </c>
      <c r="K1376" t="s">
        <v>257</v>
      </c>
      <c r="L1376" t="s">
        <v>1449</v>
      </c>
    </row>
    <row r="1377" spans="8:12" x14ac:dyDescent="0.25">
      <c r="H1377">
        <v>61663600</v>
      </c>
      <c r="I1377" t="s">
        <v>107</v>
      </c>
      <c r="J1377" t="s">
        <v>106</v>
      </c>
      <c r="K1377" t="s">
        <v>257</v>
      </c>
      <c r="L1377" t="s">
        <v>1450</v>
      </c>
    </row>
    <row r="1378" spans="8:12" x14ac:dyDescent="0.25">
      <c r="H1378">
        <v>61663700</v>
      </c>
      <c r="I1378" t="s">
        <v>107</v>
      </c>
      <c r="J1378" t="s">
        <v>106</v>
      </c>
      <c r="K1378" t="s">
        <v>257</v>
      </c>
      <c r="L1378" t="s">
        <v>1301</v>
      </c>
    </row>
    <row r="1379" spans="8:12" x14ac:dyDescent="0.25">
      <c r="H1379">
        <v>61663800</v>
      </c>
      <c r="I1379" t="s">
        <v>107</v>
      </c>
      <c r="J1379" t="s">
        <v>106</v>
      </c>
      <c r="K1379" t="s">
        <v>257</v>
      </c>
      <c r="L1379" t="s">
        <v>1246</v>
      </c>
    </row>
    <row r="1380" spans="8:12" x14ac:dyDescent="0.25">
      <c r="H1380">
        <v>61663900</v>
      </c>
      <c r="I1380" t="s">
        <v>107</v>
      </c>
      <c r="J1380" t="s">
        <v>106</v>
      </c>
      <c r="K1380" t="s">
        <v>257</v>
      </c>
      <c r="L1380" t="s">
        <v>1451</v>
      </c>
    </row>
    <row r="1381" spans="8:12" x14ac:dyDescent="0.25">
      <c r="H1381">
        <v>61664100</v>
      </c>
      <c r="I1381" t="s">
        <v>107</v>
      </c>
      <c r="J1381" t="s">
        <v>106</v>
      </c>
      <c r="K1381" t="s">
        <v>257</v>
      </c>
      <c r="L1381" t="s">
        <v>1452</v>
      </c>
    </row>
    <row r="1382" spans="8:12" x14ac:dyDescent="0.25">
      <c r="H1382">
        <v>61665100</v>
      </c>
      <c r="I1382" t="s">
        <v>107</v>
      </c>
      <c r="J1382" t="s">
        <v>106</v>
      </c>
      <c r="K1382" t="s">
        <v>254</v>
      </c>
      <c r="L1382" t="s">
        <v>1453</v>
      </c>
    </row>
    <row r="1383" spans="8:12" x14ac:dyDescent="0.25">
      <c r="H1383">
        <v>61666600</v>
      </c>
      <c r="I1383" t="s">
        <v>107</v>
      </c>
      <c r="J1383" t="s">
        <v>105</v>
      </c>
      <c r="K1383" t="s">
        <v>257</v>
      </c>
      <c r="L1383" t="s">
        <v>1454</v>
      </c>
    </row>
    <row r="1384" spans="8:12" x14ac:dyDescent="0.25">
      <c r="H1384">
        <v>61671600</v>
      </c>
      <c r="I1384" t="s">
        <v>107</v>
      </c>
      <c r="J1384" t="s">
        <v>105</v>
      </c>
      <c r="K1384" t="s">
        <v>257</v>
      </c>
      <c r="L1384" t="s">
        <v>1455</v>
      </c>
    </row>
    <row r="1385" spans="8:12" x14ac:dyDescent="0.25">
      <c r="H1385">
        <v>61672700</v>
      </c>
      <c r="I1385" t="s">
        <v>107</v>
      </c>
      <c r="J1385" t="s">
        <v>106</v>
      </c>
      <c r="K1385" t="s">
        <v>257</v>
      </c>
      <c r="L1385" t="s">
        <v>1456</v>
      </c>
    </row>
    <row r="1386" spans="8:12" x14ac:dyDescent="0.25">
      <c r="H1386">
        <v>61674000</v>
      </c>
      <c r="I1386" t="s">
        <v>107</v>
      </c>
      <c r="J1386" t="s">
        <v>105</v>
      </c>
      <c r="K1386" t="s">
        <v>257</v>
      </c>
      <c r="L1386" t="s">
        <v>1457</v>
      </c>
    </row>
    <row r="1387" spans="8:12" x14ac:dyDescent="0.25">
      <c r="H1387">
        <v>61674300</v>
      </c>
      <c r="I1387" t="s">
        <v>107</v>
      </c>
      <c r="J1387" t="s">
        <v>105</v>
      </c>
      <c r="K1387" t="s">
        <v>257</v>
      </c>
      <c r="L1387" t="s">
        <v>1458</v>
      </c>
    </row>
    <row r="1388" spans="8:12" x14ac:dyDescent="0.25">
      <c r="H1388">
        <v>61674800</v>
      </c>
      <c r="I1388" t="s">
        <v>107</v>
      </c>
      <c r="J1388" t="s">
        <v>105</v>
      </c>
      <c r="K1388" t="s">
        <v>254</v>
      </c>
      <c r="L1388" t="s">
        <v>1459</v>
      </c>
    </row>
    <row r="1389" spans="8:12" x14ac:dyDescent="0.25">
      <c r="H1389">
        <v>61677100</v>
      </c>
      <c r="I1389" t="s">
        <v>107</v>
      </c>
      <c r="J1389" t="s">
        <v>106</v>
      </c>
      <c r="K1389" t="s">
        <v>254</v>
      </c>
      <c r="L1389" t="s">
        <v>1270</v>
      </c>
    </row>
    <row r="1390" spans="8:12" x14ac:dyDescent="0.25">
      <c r="H1390">
        <v>61679900</v>
      </c>
      <c r="I1390" t="s">
        <v>107</v>
      </c>
      <c r="J1390" t="s">
        <v>106</v>
      </c>
      <c r="K1390" t="s">
        <v>257</v>
      </c>
      <c r="L1390" t="s">
        <v>1460</v>
      </c>
    </row>
    <row r="1391" spans="8:12" x14ac:dyDescent="0.25">
      <c r="H1391">
        <v>61683400</v>
      </c>
      <c r="I1391" t="s">
        <v>107</v>
      </c>
      <c r="J1391" t="s">
        <v>105</v>
      </c>
      <c r="K1391" t="s">
        <v>257</v>
      </c>
      <c r="L1391" t="s">
        <v>1461</v>
      </c>
    </row>
    <row r="1392" spans="8:12" x14ac:dyDescent="0.25">
      <c r="H1392">
        <v>61683600</v>
      </c>
      <c r="I1392" t="s">
        <v>107</v>
      </c>
      <c r="J1392" t="s">
        <v>105</v>
      </c>
      <c r="K1392" t="s">
        <v>257</v>
      </c>
      <c r="L1392" t="s">
        <v>1462</v>
      </c>
    </row>
    <row r="1393" spans="8:12" x14ac:dyDescent="0.25">
      <c r="H1393">
        <v>61684500</v>
      </c>
      <c r="I1393" t="s">
        <v>107</v>
      </c>
      <c r="J1393" t="s">
        <v>106</v>
      </c>
      <c r="K1393" t="s">
        <v>254</v>
      </c>
      <c r="L1393" t="s">
        <v>1463</v>
      </c>
    </row>
    <row r="1394" spans="8:12" x14ac:dyDescent="0.25">
      <c r="H1394">
        <v>61685900</v>
      </c>
      <c r="I1394" t="s">
        <v>107</v>
      </c>
      <c r="J1394" t="s">
        <v>106</v>
      </c>
      <c r="K1394" t="s">
        <v>257</v>
      </c>
      <c r="L1394" t="s">
        <v>1464</v>
      </c>
    </row>
    <row r="1395" spans="8:12" x14ac:dyDescent="0.25">
      <c r="H1395">
        <v>61686700</v>
      </c>
      <c r="I1395" t="s">
        <v>107</v>
      </c>
      <c r="J1395" t="s">
        <v>106</v>
      </c>
      <c r="K1395" t="s">
        <v>257</v>
      </c>
      <c r="L1395" t="s">
        <v>1465</v>
      </c>
    </row>
    <row r="1396" spans="8:12" x14ac:dyDescent="0.25">
      <c r="H1396">
        <v>61687700</v>
      </c>
      <c r="I1396" t="s">
        <v>107</v>
      </c>
      <c r="J1396" t="s">
        <v>105</v>
      </c>
      <c r="K1396" t="s">
        <v>254</v>
      </c>
      <c r="L1396" t="s">
        <v>1466</v>
      </c>
    </row>
    <row r="1397" spans="8:12" x14ac:dyDescent="0.25">
      <c r="H1397">
        <v>61694500</v>
      </c>
      <c r="I1397" t="s">
        <v>107</v>
      </c>
      <c r="J1397" t="s">
        <v>106</v>
      </c>
      <c r="K1397" t="s">
        <v>254</v>
      </c>
      <c r="L1397" t="s">
        <v>1467</v>
      </c>
    </row>
    <row r="1398" spans="8:12" x14ac:dyDescent="0.25">
      <c r="H1398">
        <v>61694900</v>
      </c>
      <c r="I1398" t="s">
        <v>107</v>
      </c>
      <c r="J1398" t="s">
        <v>105</v>
      </c>
      <c r="K1398" t="s">
        <v>257</v>
      </c>
      <c r="L1398" t="s">
        <v>1468</v>
      </c>
    </row>
    <row r="1399" spans="8:12" x14ac:dyDescent="0.25">
      <c r="H1399">
        <v>61699200</v>
      </c>
      <c r="I1399" t="s">
        <v>107</v>
      </c>
      <c r="J1399" t="s">
        <v>106</v>
      </c>
      <c r="K1399" t="s">
        <v>257</v>
      </c>
      <c r="L1399" t="s">
        <v>1469</v>
      </c>
    </row>
    <row r="1400" spans="8:12" x14ac:dyDescent="0.25">
      <c r="H1400">
        <v>61700100</v>
      </c>
      <c r="I1400" t="s">
        <v>107</v>
      </c>
      <c r="J1400" t="s">
        <v>106</v>
      </c>
      <c r="K1400" t="s">
        <v>257</v>
      </c>
      <c r="L1400" t="s">
        <v>1249</v>
      </c>
    </row>
    <row r="1401" spans="8:12" x14ac:dyDescent="0.25">
      <c r="H1401">
        <v>61700500</v>
      </c>
      <c r="I1401" t="s">
        <v>107</v>
      </c>
      <c r="J1401" t="s">
        <v>106</v>
      </c>
      <c r="K1401" t="s">
        <v>257</v>
      </c>
      <c r="L1401" t="s">
        <v>874</v>
      </c>
    </row>
    <row r="1402" spans="8:12" x14ac:dyDescent="0.25">
      <c r="H1402">
        <v>61702800</v>
      </c>
      <c r="I1402" t="s">
        <v>107</v>
      </c>
      <c r="J1402" t="s">
        <v>105</v>
      </c>
      <c r="K1402" t="s">
        <v>257</v>
      </c>
      <c r="L1402" t="s">
        <v>1470</v>
      </c>
    </row>
    <row r="1403" spans="8:12" x14ac:dyDescent="0.25">
      <c r="H1403">
        <v>61703900</v>
      </c>
      <c r="I1403" t="s">
        <v>107</v>
      </c>
      <c r="J1403" t="s">
        <v>105</v>
      </c>
      <c r="K1403" t="s">
        <v>257</v>
      </c>
      <c r="L1403" t="s">
        <v>1471</v>
      </c>
    </row>
    <row r="1404" spans="8:12" x14ac:dyDescent="0.25">
      <c r="H1404">
        <v>61707500</v>
      </c>
      <c r="I1404" t="s">
        <v>107</v>
      </c>
      <c r="J1404" t="s">
        <v>106</v>
      </c>
      <c r="K1404" t="s">
        <v>257</v>
      </c>
      <c r="L1404" t="s">
        <v>1472</v>
      </c>
    </row>
    <row r="1405" spans="8:12" x14ac:dyDescent="0.25">
      <c r="H1405">
        <v>61707700</v>
      </c>
      <c r="I1405" t="s">
        <v>107</v>
      </c>
      <c r="J1405" t="s">
        <v>106</v>
      </c>
      <c r="K1405" t="s">
        <v>257</v>
      </c>
      <c r="L1405" t="s">
        <v>1473</v>
      </c>
    </row>
    <row r="1406" spans="8:12" x14ac:dyDescent="0.25">
      <c r="H1406">
        <v>61708000</v>
      </c>
      <c r="I1406" t="s">
        <v>107</v>
      </c>
      <c r="J1406" t="s">
        <v>106</v>
      </c>
      <c r="K1406" t="s">
        <v>257</v>
      </c>
      <c r="L1406" t="s">
        <v>1474</v>
      </c>
    </row>
    <row r="1407" spans="8:12" x14ac:dyDescent="0.25">
      <c r="H1407">
        <v>61708900</v>
      </c>
      <c r="I1407" t="s">
        <v>107</v>
      </c>
      <c r="J1407" t="s">
        <v>105</v>
      </c>
      <c r="K1407" t="s">
        <v>257</v>
      </c>
      <c r="L1407" t="s">
        <v>1475</v>
      </c>
    </row>
    <row r="1408" spans="8:12" x14ac:dyDescent="0.25">
      <c r="H1408">
        <v>61710100</v>
      </c>
      <c r="I1408" t="s">
        <v>107</v>
      </c>
      <c r="J1408" t="s">
        <v>106</v>
      </c>
      <c r="K1408" t="s">
        <v>257</v>
      </c>
      <c r="L1408" t="s">
        <v>1476</v>
      </c>
    </row>
    <row r="1409" spans="8:12" x14ac:dyDescent="0.25">
      <c r="H1409">
        <v>61710400</v>
      </c>
      <c r="I1409" t="s">
        <v>107</v>
      </c>
      <c r="J1409" t="s">
        <v>106</v>
      </c>
      <c r="K1409" t="s">
        <v>257</v>
      </c>
      <c r="L1409" t="s">
        <v>1477</v>
      </c>
    </row>
    <row r="1410" spans="8:12" x14ac:dyDescent="0.25">
      <c r="H1410">
        <v>61711400</v>
      </c>
      <c r="I1410" t="s">
        <v>107</v>
      </c>
      <c r="J1410" t="s">
        <v>105</v>
      </c>
      <c r="K1410" t="s">
        <v>257</v>
      </c>
      <c r="L1410" t="s">
        <v>1478</v>
      </c>
    </row>
    <row r="1411" spans="8:12" x14ac:dyDescent="0.25">
      <c r="H1411">
        <v>61712700</v>
      </c>
      <c r="I1411" t="s">
        <v>107</v>
      </c>
      <c r="J1411" t="s">
        <v>106</v>
      </c>
      <c r="K1411" t="s">
        <v>254</v>
      </c>
      <c r="L1411" t="s">
        <v>1332</v>
      </c>
    </row>
    <row r="1412" spans="8:12" x14ac:dyDescent="0.25">
      <c r="H1412">
        <v>61713000</v>
      </c>
      <c r="I1412" t="s">
        <v>107</v>
      </c>
      <c r="J1412" t="s">
        <v>106</v>
      </c>
      <c r="K1412" t="s">
        <v>257</v>
      </c>
      <c r="L1412" t="s">
        <v>1479</v>
      </c>
    </row>
    <row r="1413" spans="8:12" x14ac:dyDescent="0.25">
      <c r="H1413">
        <v>61714800</v>
      </c>
      <c r="I1413" t="s">
        <v>107</v>
      </c>
      <c r="J1413" t="s">
        <v>106</v>
      </c>
      <c r="K1413" t="s">
        <v>254</v>
      </c>
      <c r="L1413" t="s">
        <v>1480</v>
      </c>
    </row>
    <row r="1414" spans="8:12" x14ac:dyDescent="0.25">
      <c r="H1414">
        <v>61716500</v>
      </c>
      <c r="I1414" t="s">
        <v>107</v>
      </c>
      <c r="J1414" t="s">
        <v>106</v>
      </c>
      <c r="K1414" t="s">
        <v>257</v>
      </c>
      <c r="L1414" t="s">
        <v>1481</v>
      </c>
    </row>
    <row r="1415" spans="8:12" x14ac:dyDescent="0.25">
      <c r="H1415">
        <v>61718500</v>
      </c>
      <c r="I1415" t="s">
        <v>107</v>
      </c>
      <c r="J1415" t="s">
        <v>106</v>
      </c>
      <c r="K1415" t="s">
        <v>257</v>
      </c>
      <c r="L1415" t="s">
        <v>1246</v>
      </c>
    </row>
    <row r="1416" spans="8:12" x14ac:dyDescent="0.25">
      <c r="H1416">
        <v>61718600</v>
      </c>
      <c r="I1416" t="s">
        <v>107</v>
      </c>
      <c r="J1416" t="s">
        <v>106</v>
      </c>
      <c r="K1416" t="s">
        <v>257</v>
      </c>
      <c r="L1416" t="s">
        <v>1249</v>
      </c>
    </row>
    <row r="1417" spans="8:12" x14ac:dyDescent="0.25">
      <c r="H1417">
        <v>61719200</v>
      </c>
      <c r="I1417" t="s">
        <v>107</v>
      </c>
      <c r="J1417" t="s">
        <v>106</v>
      </c>
      <c r="K1417" t="s">
        <v>254</v>
      </c>
      <c r="L1417" t="s">
        <v>1482</v>
      </c>
    </row>
    <row r="1418" spans="8:12" x14ac:dyDescent="0.25">
      <c r="H1418">
        <v>61719500</v>
      </c>
      <c r="I1418" t="s">
        <v>107</v>
      </c>
      <c r="J1418" t="s">
        <v>106</v>
      </c>
      <c r="K1418" t="s">
        <v>257</v>
      </c>
      <c r="L1418" t="s">
        <v>1483</v>
      </c>
    </row>
    <row r="1419" spans="8:12" x14ac:dyDescent="0.25">
      <c r="H1419">
        <v>61722200</v>
      </c>
      <c r="I1419" t="s">
        <v>107</v>
      </c>
      <c r="J1419" t="s">
        <v>106</v>
      </c>
      <c r="K1419" t="s">
        <v>254</v>
      </c>
      <c r="L1419" t="s">
        <v>1484</v>
      </c>
    </row>
    <row r="1420" spans="8:12" x14ac:dyDescent="0.25">
      <c r="H1420">
        <v>61726700</v>
      </c>
      <c r="I1420" t="s">
        <v>107</v>
      </c>
      <c r="J1420" t="s">
        <v>106</v>
      </c>
      <c r="K1420" t="s">
        <v>254</v>
      </c>
      <c r="L1420" t="s">
        <v>1485</v>
      </c>
    </row>
    <row r="1421" spans="8:12" x14ac:dyDescent="0.25">
      <c r="H1421">
        <v>61767300</v>
      </c>
      <c r="I1421" t="s">
        <v>107</v>
      </c>
      <c r="J1421" t="s">
        <v>106</v>
      </c>
      <c r="K1421" t="s">
        <v>254</v>
      </c>
      <c r="L1421" t="s">
        <v>1486</v>
      </c>
    </row>
    <row r="1422" spans="8:12" x14ac:dyDescent="0.25">
      <c r="H1422">
        <v>61805700</v>
      </c>
      <c r="I1422" t="s">
        <v>107</v>
      </c>
      <c r="J1422" t="s">
        <v>106</v>
      </c>
      <c r="K1422" t="s">
        <v>257</v>
      </c>
      <c r="L1422" t="s">
        <v>1487</v>
      </c>
    </row>
    <row r="1423" spans="8:12" x14ac:dyDescent="0.25">
      <c r="H1423">
        <v>61809000</v>
      </c>
      <c r="I1423" t="s">
        <v>107</v>
      </c>
      <c r="J1423" t="s">
        <v>106</v>
      </c>
      <c r="K1423" t="s">
        <v>254</v>
      </c>
      <c r="L1423" t="s">
        <v>1488</v>
      </c>
    </row>
    <row r="1424" spans="8:12" x14ac:dyDescent="0.25">
      <c r="H1424">
        <v>61822600</v>
      </c>
      <c r="I1424" t="s">
        <v>107</v>
      </c>
      <c r="J1424" t="s">
        <v>106</v>
      </c>
      <c r="K1424" t="s">
        <v>257</v>
      </c>
      <c r="L1424" t="s">
        <v>1489</v>
      </c>
    </row>
    <row r="1425" spans="8:12" x14ac:dyDescent="0.25">
      <c r="H1425">
        <v>61823200</v>
      </c>
      <c r="I1425" t="s">
        <v>107</v>
      </c>
      <c r="J1425" t="s">
        <v>106</v>
      </c>
      <c r="K1425" t="s">
        <v>254</v>
      </c>
      <c r="L1425" t="s">
        <v>1490</v>
      </c>
    </row>
    <row r="1426" spans="8:12" x14ac:dyDescent="0.25">
      <c r="H1426">
        <v>61823500</v>
      </c>
      <c r="I1426" t="s">
        <v>107</v>
      </c>
      <c r="J1426" t="s">
        <v>105</v>
      </c>
      <c r="K1426" t="s">
        <v>257</v>
      </c>
      <c r="L1426" t="s">
        <v>1491</v>
      </c>
    </row>
    <row r="1427" spans="8:12" x14ac:dyDescent="0.25">
      <c r="H1427">
        <v>61825500</v>
      </c>
      <c r="I1427" t="s">
        <v>107</v>
      </c>
      <c r="J1427" t="s">
        <v>106</v>
      </c>
      <c r="K1427" t="s">
        <v>257</v>
      </c>
      <c r="L1427" t="s">
        <v>1492</v>
      </c>
    </row>
    <row r="1428" spans="8:12" x14ac:dyDescent="0.25">
      <c r="H1428">
        <v>61825800</v>
      </c>
      <c r="I1428" t="s">
        <v>107</v>
      </c>
      <c r="J1428" t="s">
        <v>106</v>
      </c>
      <c r="K1428" t="s">
        <v>257</v>
      </c>
      <c r="L1428" t="s">
        <v>1493</v>
      </c>
    </row>
    <row r="1429" spans="8:12" x14ac:dyDescent="0.25">
      <c r="H1429">
        <v>61836900</v>
      </c>
      <c r="I1429" t="s">
        <v>107</v>
      </c>
      <c r="J1429" t="s">
        <v>106</v>
      </c>
      <c r="K1429" t="s">
        <v>254</v>
      </c>
      <c r="L1429" t="s">
        <v>1494</v>
      </c>
    </row>
    <row r="1430" spans="8:12" x14ac:dyDescent="0.25">
      <c r="H1430">
        <v>61836900</v>
      </c>
      <c r="I1430" t="s">
        <v>107</v>
      </c>
      <c r="J1430" t="s">
        <v>106</v>
      </c>
      <c r="K1430" t="s">
        <v>254</v>
      </c>
      <c r="L1430" t="s">
        <v>1494</v>
      </c>
    </row>
    <row r="1431" spans="8:12" x14ac:dyDescent="0.25">
      <c r="H1431">
        <v>61840200</v>
      </c>
      <c r="I1431" t="s">
        <v>107</v>
      </c>
      <c r="J1431" t="s">
        <v>106</v>
      </c>
      <c r="K1431" t="s">
        <v>257</v>
      </c>
      <c r="L1431" t="s">
        <v>1495</v>
      </c>
    </row>
    <row r="1432" spans="8:12" x14ac:dyDescent="0.25">
      <c r="H1432">
        <v>61840500</v>
      </c>
      <c r="I1432" t="s">
        <v>107</v>
      </c>
      <c r="J1432" t="s">
        <v>106</v>
      </c>
      <c r="K1432" t="s">
        <v>257</v>
      </c>
      <c r="L1432" t="s">
        <v>1496</v>
      </c>
    </row>
    <row r="1433" spans="8:12" x14ac:dyDescent="0.25">
      <c r="H1433">
        <v>61840600</v>
      </c>
      <c r="I1433" t="s">
        <v>107</v>
      </c>
      <c r="J1433" t="s">
        <v>106</v>
      </c>
      <c r="K1433" t="s">
        <v>257</v>
      </c>
      <c r="L1433" t="s">
        <v>1497</v>
      </c>
    </row>
    <row r="1434" spans="8:12" x14ac:dyDescent="0.25">
      <c r="H1434">
        <v>61840700</v>
      </c>
      <c r="I1434" t="s">
        <v>107</v>
      </c>
      <c r="J1434" t="s">
        <v>106</v>
      </c>
      <c r="K1434" t="s">
        <v>257</v>
      </c>
      <c r="L1434" t="s">
        <v>1498</v>
      </c>
    </row>
    <row r="1435" spans="8:12" x14ac:dyDescent="0.25">
      <c r="H1435">
        <v>61841900</v>
      </c>
      <c r="I1435" t="s">
        <v>107</v>
      </c>
      <c r="J1435" t="s">
        <v>106</v>
      </c>
      <c r="K1435" t="s">
        <v>257</v>
      </c>
      <c r="L1435" t="s">
        <v>1499</v>
      </c>
    </row>
    <row r="1436" spans="8:12" x14ac:dyDescent="0.25">
      <c r="H1436">
        <v>61843200</v>
      </c>
      <c r="I1436" t="s">
        <v>107</v>
      </c>
      <c r="J1436" t="s">
        <v>106</v>
      </c>
      <c r="K1436" t="s">
        <v>257</v>
      </c>
      <c r="L1436" t="s">
        <v>1246</v>
      </c>
    </row>
    <row r="1437" spans="8:12" x14ac:dyDescent="0.25">
      <c r="H1437">
        <v>61843300</v>
      </c>
      <c r="I1437" t="s">
        <v>107</v>
      </c>
      <c r="J1437" t="s">
        <v>106</v>
      </c>
      <c r="K1437" t="s">
        <v>257</v>
      </c>
      <c r="L1437" t="s">
        <v>1500</v>
      </c>
    </row>
    <row r="1438" spans="8:12" x14ac:dyDescent="0.25">
      <c r="H1438">
        <v>61844400</v>
      </c>
      <c r="I1438" t="s">
        <v>107</v>
      </c>
      <c r="J1438" t="s">
        <v>106</v>
      </c>
      <c r="K1438" t="s">
        <v>257</v>
      </c>
      <c r="L1438" t="s">
        <v>1501</v>
      </c>
    </row>
    <row r="1439" spans="8:12" x14ac:dyDescent="0.25">
      <c r="H1439">
        <v>61844500</v>
      </c>
      <c r="I1439" t="s">
        <v>107</v>
      </c>
      <c r="J1439" t="s">
        <v>106</v>
      </c>
      <c r="K1439" t="s">
        <v>257</v>
      </c>
      <c r="L1439" t="s">
        <v>1301</v>
      </c>
    </row>
    <row r="1440" spans="8:12" x14ac:dyDescent="0.25">
      <c r="H1440">
        <v>61844600</v>
      </c>
      <c r="I1440" t="s">
        <v>107</v>
      </c>
      <c r="J1440" t="s">
        <v>105</v>
      </c>
      <c r="K1440" t="s">
        <v>257</v>
      </c>
      <c r="L1440" t="s">
        <v>1502</v>
      </c>
    </row>
    <row r="1441" spans="8:12" x14ac:dyDescent="0.25">
      <c r="H1441">
        <v>61844700</v>
      </c>
      <c r="I1441" t="s">
        <v>107</v>
      </c>
      <c r="J1441" t="s">
        <v>105</v>
      </c>
      <c r="K1441" t="s">
        <v>257</v>
      </c>
      <c r="L1441" t="s">
        <v>1503</v>
      </c>
    </row>
    <row r="1442" spans="8:12" x14ac:dyDescent="0.25">
      <c r="H1442">
        <v>61844900</v>
      </c>
      <c r="I1442" t="s">
        <v>107</v>
      </c>
      <c r="J1442" t="s">
        <v>106</v>
      </c>
      <c r="K1442" t="s">
        <v>257</v>
      </c>
      <c r="L1442" t="s">
        <v>1504</v>
      </c>
    </row>
    <row r="1443" spans="8:12" x14ac:dyDescent="0.25">
      <c r="H1443">
        <v>61852400</v>
      </c>
      <c r="I1443" t="s">
        <v>107</v>
      </c>
      <c r="J1443" t="s">
        <v>106</v>
      </c>
      <c r="K1443" t="s">
        <v>254</v>
      </c>
      <c r="L1443" t="s">
        <v>1505</v>
      </c>
    </row>
    <row r="1444" spans="8:12" x14ac:dyDescent="0.25">
      <c r="H1444">
        <v>61864900</v>
      </c>
      <c r="I1444" t="s">
        <v>107</v>
      </c>
      <c r="J1444" t="s">
        <v>106</v>
      </c>
      <c r="K1444" t="s">
        <v>254</v>
      </c>
      <c r="L1444" t="s">
        <v>1506</v>
      </c>
    </row>
    <row r="1445" spans="8:12" x14ac:dyDescent="0.25">
      <c r="H1445">
        <v>61864900</v>
      </c>
      <c r="I1445" t="s">
        <v>107</v>
      </c>
      <c r="J1445" t="s">
        <v>106</v>
      </c>
      <c r="K1445" t="s">
        <v>254</v>
      </c>
      <c r="L1445" t="s">
        <v>1506</v>
      </c>
    </row>
    <row r="1446" spans="8:12" x14ac:dyDescent="0.25">
      <c r="H1446">
        <v>61902800</v>
      </c>
      <c r="I1446" t="s">
        <v>107</v>
      </c>
      <c r="J1446" t="s">
        <v>106</v>
      </c>
      <c r="K1446" t="s">
        <v>257</v>
      </c>
      <c r="L1446" t="s">
        <v>1507</v>
      </c>
    </row>
    <row r="1447" spans="8:12" x14ac:dyDescent="0.25">
      <c r="H1447">
        <v>61902900</v>
      </c>
      <c r="I1447" t="s">
        <v>107</v>
      </c>
      <c r="J1447" t="s">
        <v>106</v>
      </c>
      <c r="K1447" t="s">
        <v>257</v>
      </c>
      <c r="L1447" t="s">
        <v>1508</v>
      </c>
    </row>
    <row r="1448" spans="8:12" x14ac:dyDescent="0.25">
      <c r="H1448">
        <v>61902901</v>
      </c>
      <c r="I1448" t="s">
        <v>107</v>
      </c>
      <c r="J1448" t="s">
        <v>106</v>
      </c>
      <c r="K1448" t="s">
        <v>257</v>
      </c>
      <c r="L1448" t="s">
        <v>1509</v>
      </c>
    </row>
    <row r="1449" spans="8:12" x14ac:dyDescent="0.25">
      <c r="H1449">
        <v>61907100</v>
      </c>
      <c r="I1449" t="s">
        <v>107</v>
      </c>
      <c r="J1449" t="s">
        <v>106</v>
      </c>
      <c r="K1449" t="s">
        <v>257</v>
      </c>
      <c r="L1449" t="s">
        <v>1249</v>
      </c>
    </row>
    <row r="1450" spans="8:12" x14ac:dyDescent="0.25">
      <c r="H1450">
        <v>61907700</v>
      </c>
      <c r="I1450" t="s">
        <v>107</v>
      </c>
      <c r="J1450" t="s">
        <v>106</v>
      </c>
      <c r="K1450" t="s">
        <v>254</v>
      </c>
      <c r="L1450" t="s">
        <v>1510</v>
      </c>
    </row>
    <row r="1451" spans="8:12" x14ac:dyDescent="0.25">
      <c r="H1451">
        <v>61909000</v>
      </c>
      <c r="I1451" t="s">
        <v>107</v>
      </c>
      <c r="J1451" t="s">
        <v>106</v>
      </c>
      <c r="K1451" t="s">
        <v>257</v>
      </c>
      <c r="L1451" t="s">
        <v>1511</v>
      </c>
    </row>
    <row r="1452" spans="8:12" x14ac:dyDescent="0.25">
      <c r="H1452">
        <v>61910000</v>
      </c>
      <c r="I1452" t="s">
        <v>107</v>
      </c>
      <c r="J1452" t="s">
        <v>105</v>
      </c>
      <c r="K1452" t="s">
        <v>254</v>
      </c>
      <c r="L1452" t="s">
        <v>1512</v>
      </c>
    </row>
    <row r="1453" spans="8:12" x14ac:dyDescent="0.25">
      <c r="H1453">
        <v>61926700</v>
      </c>
      <c r="I1453" t="s">
        <v>107</v>
      </c>
      <c r="J1453" t="s">
        <v>106</v>
      </c>
      <c r="K1453" t="s">
        <v>257</v>
      </c>
      <c r="L1453" t="s">
        <v>1513</v>
      </c>
    </row>
    <row r="1454" spans="8:12" x14ac:dyDescent="0.25">
      <c r="H1454">
        <v>61934300</v>
      </c>
      <c r="I1454" t="s">
        <v>107</v>
      </c>
      <c r="J1454" t="s">
        <v>105</v>
      </c>
      <c r="K1454" t="s">
        <v>257</v>
      </c>
      <c r="L1454" t="s">
        <v>1514</v>
      </c>
    </row>
    <row r="1455" spans="8:12" x14ac:dyDescent="0.25">
      <c r="H1455">
        <v>62001100</v>
      </c>
      <c r="I1455" t="s">
        <v>107</v>
      </c>
      <c r="J1455" t="s">
        <v>106</v>
      </c>
      <c r="K1455" t="s">
        <v>257</v>
      </c>
      <c r="L1455" t="s">
        <v>1515</v>
      </c>
    </row>
    <row r="1456" spans="8:12" x14ac:dyDescent="0.25">
      <c r="H1456">
        <v>62007400</v>
      </c>
      <c r="I1456" t="s">
        <v>107</v>
      </c>
      <c r="J1456" t="s">
        <v>106</v>
      </c>
      <c r="K1456" t="s">
        <v>257</v>
      </c>
      <c r="L1456" t="s">
        <v>1516</v>
      </c>
    </row>
    <row r="1457" spans="8:12" x14ac:dyDescent="0.25">
      <c r="H1457">
        <v>62008200</v>
      </c>
      <c r="I1457" t="s">
        <v>107</v>
      </c>
      <c r="J1457" t="s">
        <v>106</v>
      </c>
      <c r="K1457" t="s">
        <v>257</v>
      </c>
      <c r="L1457" t="s">
        <v>1517</v>
      </c>
    </row>
    <row r="1458" spans="8:12" x14ac:dyDescent="0.25">
      <c r="H1458">
        <v>62010900</v>
      </c>
      <c r="I1458" t="s">
        <v>107</v>
      </c>
      <c r="J1458" t="s">
        <v>106</v>
      </c>
      <c r="K1458" t="s">
        <v>257</v>
      </c>
      <c r="L1458" t="s">
        <v>1518</v>
      </c>
    </row>
    <row r="1459" spans="8:12" x14ac:dyDescent="0.25">
      <c r="H1459">
        <v>62011300</v>
      </c>
      <c r="I1459" t="s">
        <v>107</v>
      </c>
      <c r="J1459" t="s">
        <v>106</v>
      </c>
      <c r="K1459" t="s">
        <v>257</v>
      </c>
      <c r="L1459" t="s">
        <v>1489</v>
      </c>
    </row>
    <row r="1460" spans="8:12" x14ac:dyDescent="0.25">
      <c r="H1460">
        <v>62015300</v>
      </c>
      <c r="I1460" t="s">
        <v>107</v>
      </c>
      <c r="J1460" t="s">
        <v>105</v>
      </c>
      <c r="K1460" t="s">
        <v>257</v>
      </c>
      <c r="L1460" t="s">
        <v>1519</v>
      </c>
    </row>
    <row r="1461" spans="8:12" x14ac:dyDescent="0.25">
      <c r="H1461">
        <v>62015600</v>
      </c>
      <c r="I1461" t="s">
        <v>107</v>
      </c>
      <c r="J1461" t="s">
        <v>106</v>
      </c>
      <c r="K1461" t="s">
        <v>257</v>
      </c>
      <c r="L1461" t="s">
        <v>1265</v>
      </c>
    </row>
    <row r="1462" spans="8:12" x14ac:dyDescent="0.25">
      <c r="H1462">
        <v>62018700</v>
      </c>
      <c r="I1462" t="s">
        <v>107</v>
      </c>
      <c r="J1462" t="s">
        <v>106</v>
      </c>
      <c r="K1462" t="s">
        <v>257</v>
      </c>
      <c r="L1462" t="s">
        <v>1520</v>
      </c>
    </row>
    <row r="1463" spans="8:12" x14ac:dyDescent="0.25">
      <c r="H1463">
        <v>62019100</v>
      </c>
      <c r="I1463" t="s">
        <v>107</v>
      </c>
      <c r="J1463" t="s">
        <v>106</v>
      </c>
      <c r="K1463" t="s">
        <v>257</v>
      </c>
      <c r="L1463" t="s">
        <v>1521</v>
      </c>
    </row>
    <row r="1464" spans="8:12" x14ac:dyDescent="0.25">
      <c r="H1464">
        <v>62019500</v>
      </c>
      <c r="I1464" t="s">
        <v>107</v>
      </c>
      <c r="J1464" t="s">
        <v>105</v>
      </c>
      <c r="K1464" t="s">
        <v>257</v>
      </c>
      <c r="L1464" t="s">
        <v>1522</v>
      </c>
    </row>
    <row r="1465" spans="8:12" x14ac:dyDescent="0.25">
      <c r="H1465">
        <v>62019700</v>
      </c>
      <c r="I1465" t="s">
        <v>107</v>
      </c>
      <c r="J1465" t="s">
        <v>106</v>
      </c>
      <c r="K1465" t="s">
        <v>257</v>
      </c>
      <c r="L1465" t="s">
        <v>1523</v>
      </c>
    </row>
    <row r="1466" spans="8:12" x14ac:dyDescent="0.25">
      <c r="H1466">
        <v>62019800</v>
      </c>
      <c r="I1466" t="s">
        <v>107</v>
      </c>
      <c r="J1466" t="s">
        <v>106</v>
      </c>
      <c r="K1466" t="s">
        <v>257</v>
      </c>
      <c r="L1466" t="s">
        <v>1524</v>
      </c>
    </row>
    <row r="1467" spans="8:12" x14ac:dyDescent="0.25">
      <c r="H1467">
        <v>62019900</v>
      </c>
      <c r="I1467" t="s">
        <v>107</v>
      </c>
      <c r="J1467" t="s">
        <v>106</v>
      </c>
      <c r="K1467" t="s">
        <v>257</v>
      </c>
      <c r="L1467" t="s">
        <v>1525</v>
      </c>
    </row>
    <row r="1468" spans="8:12" x14ac:dyDescent="0.25">
      <c r="H1468">
        <v>62020000</v>
      </c>
      <c r="I1468" t="s">
        <v>107</v>
      </c>
      <c r="J1468" t="s">
        <v>106</v>
      </c>
      <c r="K1468" t="s">
        <v>257</v>
      </c>
      <c r="L1468" t="s">
        <v>1526</v>
      </c>
    </row>
    <row r="1469" spans="8:12" x14ac:dyDescent="0.25">
      <c r="H1469">
        <v>62020100</v>
      </c>
      <c r="I1469" t="s">
        <v>107</v>
      </c>
      <c r="J1469" t="s">
        <v>106</v>
      </c>
      <c r="K1469" t="s">
        <v>257</v>
      </c>
      <c r="L1469" t="s">
        <v>1246</v>
      </c>
    </row>
    <row r="1470" spans="8:12" x14ac:dyDescent="0.25">
      <c r="H1470">
        <v>62020200</v>
      </c>
      <c r="I1470" t="s">
        <v>107</v>
      </c>
      <c r="J1470" t="s">
        <v>106</v>
      </c>
      <c r="K1470" t="s">
        <v>257</v>
      </c>
      <c r="L1470" t="s">
        <v>1527</v>
      </c>
    </row>
    <row r="1471" spans="8:12" x14ac:dyDescent="0.25">
      <c r="H1471">
        <v>62020400</v>
      </c>
      <c r="I1471" t="s">
        <v>107</v>
      </c>
      <c r="J1471" t="s">
        <v>106</v>
      </c>
      <c r="K1471" t="s">
        <v>257</v>
      </c>
      <c r="L1471" t="s">
        <v>1528</v>
      </c>
    </row>
    <row r="1472" spans="8:12" x14ac:dyDescent="0.25">
      <c r="H1472">
        <v>62028100</v>
      </c>
      <c r="I1472" t="s">
        <v>107</v>
      </c>
      <c r="J1472" t="s">
        <v>106</v>
      </c>
      <c r="K1472" t="s">
        <v>254</v>
      </c>
      <c r="L1472" t="s">
        <v>1529</v>
      </c>
    </row>
    <row r="1473" spans="8:12" x14ac:dyDescent="0.25">
      <c r="H1473">
        <v>62038200</v>
      </c>
      <c r="I1473" t="s">
        <v>107</v>
      </c>
      <c r="J1473" t="s">
        <v>106</v>
      </c>
      <c r="K1473" t="s">
        <v>257</v>
      </c>
      <c r="L1473" t="s">
        <v>1530</v>
      </c>
    </row>
    <row r="1474" spans="8:12" x14ac:dyDescent="0.25">
      <c r="H1474">
        <v>62048500</v>
      </c>
      <c r="I1474" t="s">
        <v>107</v>
      </c>
      <c r="J1474" t="s">
        <v>105</v>
      </c>
      <c r="K1474" t="s">
        <v>257</v>
      </c>
      <c r="L1474" t="s">
        <v>1531</v>
      </c>
    </row>
    <row r="1475" spans="8:12" x14ac:dyDescent="0.25">
      <c r="H1475">
        <v>62050100</v>
      </c>
      <c r="I1475" t="s">
        <v>107</v>
      </c>
      <c r="J1475" t="s">
        <v>106</v>
      </c>
      <c r="K1475" t="s">
        <v>257</v>
      </c>
      <c r="L1475" t="s">
        <v>1532</v>
      </c>
    </row>
    <row r="1476" spans="8:12" x14ac:dyDescent="0.25">
      <c r="H1476">
        <v>62051300</v>
      </c>
      <c r="I1476" t="s">
        <v>107</v>
      </c>
      <c r="J1476" t="s">
        <v>105</v>
      </c>
      <c r="K1476" t="s">
        <v>257</v>
      </c>
      <c r="L1476" t="s">
        <v>1533</v>
      </c>
    </row>
    <row r="1477" spans="8:12" x14ac:dyDescent="0.25">
      <c r="H1477">
        <v>62052200</v>
      </c>
      <c r="I1477" t="s">
        <v>107</v>
      </c>
      <c r="J1477" t="s">
        <v>106</v>
      </c>
      <c r="K1477" t="s">
        <v>257</v>
      </c>
      <c r="L1477" t="s">
        <v>1534</v>
      </c>
    </row>
    <row r="1478" spans="8:12" x14ac:dyDescent="0.25">
      <c r="H1478">
        <v>62052201</v>
      </c>
      <c r="I1478" t="s">
        <v>107</v>
      </c>
      <c r="J1478" t="s">
        <v>106</v>
      </c>
      <c r="K1478" t="s">
        <v>257</v>
      </c>
      <c r="L1478" t="s">
        <v>1535</v>
      </c>
    </row>
    <row r="1479" spans="8:12" x14ac:dyDescent="0.25">
      <c r="H1479">
        <v>62052700</v>
      </c>
      <c r="I1479" t="s">
        <v>107</v>
      </c>
      <c r="J1479" t="s">
        <v>106</v>
      </c>
      <c r="K1479" t="s">
        <v>257</v>
      </c>
      <c r="L1479" t="s">
        <v>1536</v>
      </c>
    </row>
    <row r="1480" spans="8:12" x14ac:dyDescent="0.25">
      <c r="H1480">
        <v>62053600</v>
      </c>
      <c r="I1480" t="s">
        <v>107</v>
      </c>
      <c r="J1480" t="s">
        <v>106</v>
      </c>
      <c r="K1480" t="s">
        <v>257</v>
      </c>
      <c r="L1480" t="s">
        <v>1537</v>
      </c>
    </row>
    <row r="1481" spans="8:12" x14ac:dyDescent="0.25">
      <c r="H1481">
        <v>62053700</v>
      </c>
      <c r="I1481" t="s">
        <v>107</v>
      </c>
      <c r="J1481" t="s">
        <v>106</v>
      </c>
      <c r="K1481" t="s">
        <v>257</v>
      </c>
      <c r="L1481" t="s">
        <v>1249</v>
      </c>
    </row>
    <row r="1482" spans="8:12" x14ac:dyDescent="0.25">
      <c r="H1482">
        <v>62053800</v>
      </c>
      <c r="I1482" t="s">
        <v>107</v>
      </c>
      <c r="J1482" t="s">
        <v>106</v>
      </c>
      <c r="K1482" t="s">
        <v>257</v>
      </c>
      <c r="L1482" t="s">
        <v>1246</v>
      </c>
    </row>
    <row r="1483" spans="8:12" x14ac:dyDescent="0.25">
      <c r="H1483">
        <v>62053900</v>
      </c>
      <c r="I1483" t="s">
        <v>107</v>
      </c>
      <c r="J1483" t="s">
        <v>106</v>
      </c>
      <c r="K1483" t="s">
        <v>257</v>
      </c>
      <c r="L1483" t="s">
        <v>1538</v>
      </c>
    </row>
    <row r="1484" spans="8:12" x14ac:dyDescent="0.25">
      <c r="H1484">
        <v>62056000</v>
      </c>
      <c r="I1484" t="s">
        <v>107</v>
      </c>
      <c r="J1484" t="s">
        <v>106</v>
      </c>
      <c r="K1484" t="s">
        <v>257</v>
      </c>
      <c r="L1484" t="s">
        <v>1539</v>
      </c>
    </row>
    <row r="1485" spans="8:12" x14ac:dyDescent="0.25">
      <c r="H1485">
        <v>62056100</v>
      </c>
      <c r="I1485" t="s">
        <v>107</v>
      </c>
      <c r="J1485" t="s">
        <v>106</v>
      </c>
      <c r="K1485" t="s">
        <v>257</v>
      </c>
      <c r="L1485" t="s">
        <v>1540</v>
      </c>
    </row>
    <row r="1486" spans="8:12" x14ac:dyDescent="0.25">
      <c r="H1486">
        <v>62057200</v>
      </c>
      <c r="I1486" t="s">
        <v>107</v>
      </c>
      <c r="J1486" t="s">
        <v>106</v>
      </c>
      <c r="K1486" t="s">
        <v>257</v>
      </c>
      <c r="L1486" t="s">
        <v>1246</v>
      </c>
    </row>
    <row r="1487" spans="8:12" x14ac:dyDescent="0.25">
      <c r="H1487">
        <v>62057300</v>
      </c>
      <c r="I1487" t="s">
        <v>107</v>
      </c>
      <c r="J1487" t="s">
        <v>105</v>
      </c>
      <c r="K1487" t="s">
        <v>257</v>
      </c>
      <c r="L1487" t="s">
        <v>1541</v>
      </c>
    </row>
    <row r="1488" spans="8:12" x14ac:dyDescent="0.25">
      <c r="H1488">
        <v>62057600</v>
      </c>
      <c r="I1488" t="s">
        <v>107</v>
      </c>
      <c r="J1488" t="s">
        <v>105</v>
      </c>
      <c r="K1488" t="s">
        <v>257</v>
      </c>
      <c r="L1488" t="s">
        <v>1542</v>
      </c>
    </row>
    <row r="1489" spans="8:12" x14ac:dyDescent="0.25">
      <c r="H1489">
        <v>62058900</v>
      </c>
      <c r="I1489" t="s">
        <v>107</v>
      </c>
      <c r="J1489" t="s">
        <v>106</v>
      </c>
      <c r="K1489" t="s">
        <v>257</v>
      </c>
      <c r="L1489" t="s">
        <v>1543</v>
      </c>
    </row>
    <row r="1490" spans="8:12" x14ac:dyDescent="0.25">
      <c r="H1490">
        <v>62059100</v>
      </c>
      <c r="I1490" t="s">
        <v>107</v>
      </c>
      <c r="J1490" t="s">
        <v>106</v>
      </c>
      <c r="K1490" t="s">
        <v>257</v>
      </c>
      <c r="L1490" t="s">
        <v>1544</v>
      </c>
    </row>
    <row r="1491" spans="8:12" x14ac:dyDescent="0.25">
      <c r="H1491">
        <v>62060300</v>
      </c>
      <c r="I1491" t="s">
        <v>107</v>
      </c>
      <c r="J1491" t="s">
        <v>106</v>
      </c>
      <c r="K1491" t="s">
        <v>257</v>
      </c>
      <c r="L1491" t="s">
        <v>1265</v>
      </c>
    </row>
    <row r="1492" spans="8:12" x14ac:dyDescent="0.25">
      <c r="H1492">
        <v>62060400</v>
      </c>
      <c r="I1492" t="s">
        <v>107</v>
      </c>
      <c r="J1492" t="s">
        <v>106</v>
      </c>
      <c r="K1492" t="s">
        <v>257</v>
      </c>
      <c r="L1492" t="s">
        <v>1249</v>
      </c>
    </row>
    <row r="1493" spans="8:12" x14ac:dyDescent="0.25">
      <c r="H1493">
        <v>62063000</v>
      </c>
      <c r="I1493" t="s">
        <v>107</v>
      </c>
      <c r="J1493" t="s">
        <v>105</v>
      </c>
      <c r="K1493" t="s">
        <v>257</v>
      </c>
      <c r="L1493" t="s">
        <v>1545</v>
      </c>
    </row>
    <row r="1494" spans="8:12" x14ac:dyDescent="0.25">
      <c r="H1494">
        <v>62064600</v>
      </c>
      <c r="I1494" t="s">
        <v>107</v>
      </c>
      <c r="J1494" t="s">
        <v>105</v>
      </c>
      <c r="K1494" t="s">
        <v>257</v>
      </c>
      <c r="L1494" t="s">
        <v>1546</v>
      </c>
    </row>
    <row r="1495" spans="8:12" x14ac:dyDescent="0.25">
      <c r="H1495">
        <v>62068100</v>
      </c>
      <c r="I1495" t="s">
        <v>107</v>
      </c>
      <c r="J1495" t="s">
        <v>105</v>
      </c>
      <c r="K1495" t="s">
        <v>257</v>
      </c>
      <c r="L1495" t="s">
        <v>1547</v>
      </c>
    </row>
    <row r="1496" spans="8:12" x14ac:dyDescent="0.25">
      <c r="H1496">
        <v>62068700</v>
      </c>
      <c r="I1496" t="s">
        <v>107</v>
      </c>
      <c r="J1496" t="s">
        <v>105</v>
      </c>
      <c r="K1496" t="s">
        <v>257</v>
      </c>
      <c r="L1496" t="s">
        <v>1548</v>
      </c>
    </row>
    <row r="1497" spans="8:12" x14ac:dyDescent="0.25">
      <c r="H1497">
        <v>62068800</v>
      </c>
      <c r="I1497" t="s">
        <v>107</v>
      </c>
      <c r="J1497" t="s">
        <v>105</v>
      </c>
      <c r="K1497" t="s">
        <v>257</v>
      </c>
      <c r="L1497" t="s">
        <v>1549</v>
      </c>
    </row>
    <row r="1498" spans="8:12" x14ac:dyDescent="0.25">
      <c r="H1498">
        <v>62070800</v>
      </c>
      <c r="I1498" t="s">
        <v>107</v>
      </c>
      <c r="J1498" t="s">
        <v>105</v>
      </c>
      <c r="K1498" t="s">
        <v>257</v>
      </c>
      <c r="L1498" t="s">
        <v>1550</v>
      </c>
    </row>
    <row r="1499" spans="8:12" x14ac:dyDescent="0.25">
      <c r="H1499">
        <v>62070900</v>
      </c>
      <c r="I1499" t="s">
        <v>107</v>
      </c>
      <c r="J1499" t="s">
        <v>105</v>
      </c>
      <c r="K1499" t="s">
        <v>257</v>
      </c>
      <c r="L1499" t="s">
        <v>1551</v>
      </c>
    </row>
    <row r="1500" spans="8:12" x14ac:dyDescent="0.25">
      <c r="H1500">
        <v>62073500</v>
      </c>
      <c r="I1500" t="s">
        <v>107</v>
      </c>
      <c r="J1500" t="s">
        <v>105</v>
      </c>
      <c r="K1500" t="s">
        <v>257</v>
      </c>
      <c r="L1500" t="s">
        <v>1552</v>
      </c>
    </row>
    <row r="1501" spans="8:12" x14ac:dyDescent="0.25">
      <c r="H1501">
        <v>62075400</v>
      </c>
      <c r="I1501" t="s">
        <v>107</v>
      </c>
      <c r="J1501" t="s">
        <v>106</v>
      </c>
      <c r="K1501" t="s">
        <v>257</v>
      </c>
      <c r="L1501" t="s">
        <v>1553</v>
      </c>
    </row>
    <row r="1502" spans="8:12" x14ac:dyDescent="0.25">
      <c r="H1502">
        <v>62075600</v>
      </c>
      <c r="I1502" t="s">
        <v>107</v>
      </c>
      <c r="J1502" t="s">
        <v>105</v>
      </c>
      <c r="K1502" t="s">
        <v>257</v>
      </c>
      <c r="L1502" t="s">
        <v>1554</v>
      </c>
    </row>
    <row r="1503" spans="8:12" x14ac:dyDescent="0.25">
      <c r="H1503">
        <v>62075700</v>
      </c>
      <c r="I1503" t="s">
        <v>107</v>
      </c>
      <c r="J1503" t="s">
        <v>105</v>
      </c>
      <c r="K1503" t="s">
        <v>257</v>
      </c>
      <c r="L1503" t="s">
        <v>1555</v>
      </c>
    </row>
    <row r="1504" spans="8:12" x14ac:dyDescent="0.25">
      <c r="H1504">
        <v>62075900</v>
      </c>
      <c r="I1504" t="s">
        <v>107</v>
      </c>
      <c r="J1504" t="s">
        <v>106</v>
      </c>
      <c r="K1504" t="s">
        <v>257</v>
      </c>
      <c r="L1504" t="s">
        <v>1556</v>
      </c>
    </row>
    <row r="1505" spans="8:12" x14ac:dyDescent="0.25">
      <c r="H1505">
        <v>62076400</v>
      </c>
      <c r="I1505" t="s">
        <v>107</v>
      </c>
      <c r="J1505" t="s">
        <v>106</v>
      </c>
      <c r="K1505" t="s">
        <v>257</v>
      </c>
      <c r="L1505" t="s">
        <v>1249</v>
      </c>
    </row>
    <row r="1506" spans="8:12" x14ac:dyDescent="0.25">
      <c r="H1506">
        <v>62077300</v>
      </c>
      <c r="I1506" t="s">
        <v>107</v>
      </c>
      <c r="J1506" t="s">
        <v>105</v>
      </c>
      <c r="K1506" t="s">
        <v>257</v>
      </c>
      <c r="L1506" t="s">
        <v>1557</v>
      </c>
    </row>
    <row r="1507" spans="8:12" x14ac:dyDescent="0.25">
      <c r="H1507">
        <v>62079400</v>
      </c>
      <c r="I1507" t="s">
        <v>107</v>
      </c>
      <c r="J1507" t="s">
        <v>106</v>
      </c>
      <c r="K1507" t="s">
        <v>257</v>
      </c>
      <c r="L1507" t="s">
        <v>567</v>
      </c>
    </row>
    <row r="1508" spans="8:12" x14ac:dyDescent="0.25">
      <c r="H1508">
        <v>62079700</v>
      </c>
      <c r="I1508" t="s">
        <v>107</v>
      </c>
      <c r="J1508" t="s">
        <v>106</v>
      </c>
      <c r="K1508" t="s">
        <v>257</v>
      </c>
      <c r="L1508" t="s">
        <v>1558</v>
      </c>
    </row>
    <row r="1509" spans="8:12" x14ac:dyDescent="0.25">
      <c r="H1509">
        <v>62079900</v>
      </c>
      <c r="I1509" t="s">
        <v>107</v>
      </c>
      <c r="J1509" t="s">
        <v>106</v>
      </c>
      <c r="K1509" t="s">
        <v>257</v>
      </c>
      <c r="L1509" t="s">
        <v>1559</v>
      </c>
    </row>
    <row r="1510" spans="8:12" x14ac:dyDescent="0.25">
      <c r="H1510">
        <v>62081500</v>
      </c>
      <c r="I1510" t="s">
        <v>107</v>
      </c>
      <c r="J1510" t="s">
        <v>106</v>
      </c>
      <c r="K1510" t="s">
        <v>257</v>
      </c>
      <c r="L1510" t="s">
        <v>1265</v>
      </c>
    </row>
    <row r="1511" spans="8:12" x14ac:dyDescent="0.25">
      <c r="H1511">
        <v>62081600</v>
      </c>
      <c r="I1511" t="s">
        <v>107</v>
      </c>
      <c r="J1511" t="s">
        <v>106</v>
      </c>
      <c r="K1511" t="s">
        <v>257</v>
      </c>
      <c r="L1511" t="s">
        <v>1560</v>
      </c>
    </row>
    <row r="1512" spans="8:12" x14ac:dyDescent="0.25">
      <c r="H1512">
        <v>62081700</v>
      </c>
      <c r="I1512" t="s">
        <v>107</v>
      </c>
      <c r="J1512" t="s">
        <v>106</v>
      </c>
      <c r="K1512" t="s">
        <v>257</v>
      </c>
      <c r="L1512" t="s">
        <v>1561</v>
      </c>
    </row>
    <row r="1513" spans="8:12" x14ac:dyDescent="0.25">
      <c r="H1513">
        <v>62081800</v>
      </c>
      <c r="I1513" t="s">
        <v>107</v>
      </c>
      <c r="J1513" t="s">
        <v>106</v>
      </c>
      <c r="K1513" t="s">
        <v>257</v>
      </c>
      <c r="L1513" t="s">
        <v>1562</v>
      </c>
    </row>
    <row r="1514" spans="8:12" x14ac:dyDescent="0.25">
      <c r="H1514">
        <v>62081801</v>
      </c>
      <c r="I1514" t="s">
        <v>107</v>
      </c>
      <c r="J1514" t="s">
        <v>106</v>
      </c>
      <c r="K1514" t="s">
        <v>257</v>
      </c>
      <c r="L1514" t="s">
        <v>1562</v>
      </c>
    </row>
    <row r="1515" spans="8:12" x14ac:dyDescent="0.25">
      <c r="H1515">
        <v>62081900</v>
      </c>
      <c r="I1515" t="s">
        <v>107</v>
      </c>
      <c r="J1515" t="s">
        <v>106</v>
      </c>
      <c r="K1515" t="s">
        <v>257</v>
      </c>
      <c r="L1515" t="s">
        <v>1516</v>
      </c>
    </row>
    <row r="1516" spans="8:12" x14ac:dyDescent="0.25">
      <c r="H1516">
        <v>62081901</v>
      </c>
      <c r="I1516" t="s">
        <v>107</v>
      </c>
      <c r="J1516" t="s">
        <v>106</v>
      </c>
      <c r="K1516" t="s">
        <v>257</v>
      </c>
      <c r="L1516" t="s">
        <v>1563</v>
      </c>
    </row>
    <row r="1517" spans="8:12" x14ac:dyDescent="0.25">
      <c r="H1517">
        <v>62082000</v>
      </c>
      <c r="I1517" t="s">
        <v>107</v>
      </c>
      <c r="J1517" t="s">
        <v>106</v>
      </c>
      <c r="K1517" t="s">
        <v>257</v>
      </c>
      <c r="L1517" t="s">
        <v>1564</v>
      </c>
    </row>
    <row r="1518" spans="8:12" x14ac:dyDescent="0.25">
      <c r="H1518">
        <v>62082100</v>
      </c>
      <c r="I1518" t="s">
        <v>107</v>
      </c>
      <c r="J1518" t="s">
        <v>106</v>
      </c>
      <c r="K1518" t="s">
        <v>257</v>
      </c>
      <c r="L1518" t="s">
        <v>1265</v>
      </c>
    </row>
    <row r="1519" spans="8:12" x14ac:dyDescent="0.25">
      <c r="H1519">
        <v>62082200</v>
      </c>
      <c r="I1519" t="s">
        <v>107</v>
      </c>
      <c r="J1519" t="s">
        <v>106</v>
      </c>
      <c r="K1519" t="s">
        <v>257</v>
      </c>
      <c r="L1519" t="s">
        <v>1565</v>
      </c>
    </row>
    <row r="1520" spans="8:12" x14ac:dyDescent="0.25">
      <c r="H1520">
        <v>62082300</v>
      </c>
      <c r="I1520" t="s">
        <v>107</v>
      </c>
      <c r="J1520" t="s">
        <v>106</v>
      </c>
      <c r="K1520" t="s">
        <v>257</v>
      </c>
      <c r="L1520" t="s">
        <v>1246</v>
      </c>
    </row>
    <row r="1521" spans="8:12" x14ac:dyDescent="0.25">
      <c r="H1521">
        <v>62082400</v>
      </c>
      <c r="I1521" t="s">
        <v>107</v>
      </c>
      <c r="J1521" t="s">
        <v>106</v>
      </c>
      <c r="K1521" t="s">
        <v>257</v>
      </c>
      <c r="L1521" t="s">
        <v>1265</v>
      </c>
    </row>
    <row r="1522" spans="8:12" x14ac:dyDescent="0.25">
      <c r="H1522">
        <v>62082500</v>
      </c>
      <c r="I1522" t="s">
        <v>107</v>
      </c>
      <c r="J1522" t="s">
        <v>106</v>
      </c>
      <c r="K1522" t="s">
        <v>257</v>
      </c>
      <c r="L1522" t="s">
        <v>1265</v>
      </c>
    </row>
    <row r="1523" spans="8:12" x14ac:dyDescent="0.25">
      <c r="H1523">
        <v>62082600</v>
      </c>
      <c r="I1523" t="s">
        <v>107</v>
      </c>
      <c r="J1523" t="s">
        <v>106</v>
      </c>
      <c r="K1523" t="s">
        <v>257</v>
      </c>
      <c r="L1523" t="s">
        <v>1566</v>
      </c>
    </row>
    <row r="1524" spans="8:12" x14ac:dyDescent="0.25">
      <c r="H1524">
        <v>62082800</v>
      </c>
      <c r="I1524" t="s">
        <v>107</v>
      </c>
      <c r="J1524" t="s">
        <v>106</v>
      </c>
      <c r="K1524" t="s">
        <v>257</v>
      </c>
      <c r="L1524" t="s">
        <v>1567</v>
      </c>
    </row>
    <row r="1525" spans="8:12" x14ac:dyDescent="0.25">
      <c r="H1525">
        <v>62082900</v>
      </c>
      <c r="I1525" t="s">
        <v>107</v>
      </c>
      <c r="J1525" t="s">
        <v>106</v>
      </c>
      <c r="K1525" t="s">
        <v>257</v>
      </c>
      <c r="L1525" t="s">
        <v>1568</v>
      </c>
    </row>
    <row r="1526" spans="8:12" x14ac:dyDescent="0.25">
      <c r="H1526">
        <v>62083000</v>
      </c>
      <c r="I1526" t="s">
        <v>107</v>
      </c>
      <c r="J1526" t="s">
        <v>106</v>
      </c>
      <c r="K1526" t="s">
        <v>257</v>
      </c>
      <c r="L1526" t="s">
        <v>1569</v>
      </c>
    </row>
    <row r="1527" spans="8:12" x14ac:dyDescent="0.25">
      <c r="H1527">
        <v>62083300</v>
      </c>
      <c r="I1527" t="s">
        <v>107</v>
      </c>
      <c r="J1527" t="s">
        <v>105</v>
      </c>
      <c r="K1527" t="s">
        <v>257</v>
      </c>
      <c r="L1527" t="s">
        <v>1570</v>
      </c>
    </row>
    <row r="1528" spans="8:12" x14ac:dyDescent="0.25">
      <c r="H1528">
        <v>62083400</v>
      </c>
      <c r="I1528" t="s">
        <v>107</v>
      </c>
      <c r="J1528" t="s">
        <v>106</v>
      </c>
      <c r="K1528" t="s">
        <v>257</v>
      </c>
      <c r="L1528" t="s">
        <v>1571</v>
      </c>
    </row>
    <row r="1529" spans="8:12" x14ac:dyDescent="0.25">
      <c r="H1529">
        <v>62083401</v>
      </c>
      <c r="I1529" t="s">
        <v>107</v>
      </c>
      <c r="J1529" t="s">
        <v>106</v>
      </c>
      <c r="K1529" t="s">
        <v>257</v>
      </c>
      <c r="L1529" t="s">
        <v>1571</v>
      </c>
    </row>
    <row r="1530" spans="8:12" x14ac:dyDescent="0.25">
      <c r="H1530">
        <v>62084100</v>
      </c>
      <c r="I1530" t="s">
        <v>107</v>
      </c>
      <c r="J1530" t="s">
        <v>106</v>
      </c>
      <c r="K1530" t="s">
        <v>254</v>
      </c>
      <c r="L1530" t="s">
        <v>1572</v>
      </c>
    </row>
    <row r="1531" spans="8:12" x14ac:dyDescent="0.25">
      <c r="H1531">
        <v>62085100</v>
      </c>
      <c r="I1531" t="s">
        <v>107</v>
      </c>
      <c r="J1531" t="s">
        <v>106</v>
      </c>
      <c r="K1531" t="s">
        <v>257</v>
      </c>
      <c r="L1531" t="s">
        <v>1573</v>
      </c>
    </row>
    <row r="1532" spans="8:12" x14ac:dyDescent="0.25">
      <c r="H1532">
        <v>62085500</v>
      </c>
      <c r="I1532" t="s">
        <v>107</v>
      </c>
      <c r="J1532" t="s">
        <v>106</v>
      </c>
      <c r="K1532" t="s">
        <v>257</v>
      </c>
      <c r="L1532" t="s">
        <v>1574</v>
      </c>
    </row>
    <row r="1533" spans="8:12" x14ac:dyDescent="0.25">
      <c r="H1533">
        <v>62086100</v>
      </c>
      <c r="I1533" t="s">
        <v>107</v>
      </c>
      <c r="J1533" t="s">
        <v>106</v>
      </c>
      <c r="K1533" t="s">
        <v>257</v>
      </c>
      <c r="L1533" t="s">
        <v>1246</v>
      </c>
    </row>
    <row r="1534" spans="8:12" x14ac:dyDescent="0.25">
      <c r="H1534">
        <v>62086200</v>
      </c>
      <c r="I1534" t="s">
        <v>107</v>
      </c>
      <c r="J1534" t="s">
        <v>106</v>
      </c>
      <c r="K1534" t="s">
        <v>257</v>
      </c>
      <c r="L1534" t="s">
        <v>1575</v>
      </c>
    </row>
    <row r="1535" spans="8:12" x14ac:dyDescent="0.25">
      <c r="H1535">
        <v>62087400</v>
      </c>
      <c r="I1535" t="s">
        <v>107</v>
      </c>
      <c r="J1535" t="s">
        <v>106</v>
      </c>
      <c r="K1535" t="s">
        <v>257</v>
      </c>
      <c r="L1535" t="s">
        <v>1576</v>
      </c>
    </row>
    <row r="1536" spans="8:12" x14ac:dyDescent="0.25">
      <c r="H1536">
        <v>62089400</v>
      </c>
      <c r="I1536" t="s">
        <v>107</v>
      </c>
      <c r="J1536" t="s">
        <v>105</v>
      </c>
      <c r="K1536" t="s">
        <v>257</v>
      </c>
      <c r="L1536" t="s">
        <v>1577</v>
      </c>
    </row>
    <row r="1537" spans="8:12" x14ac:dyDescent="0.25">
      <c r="H1537">
        <v>62089800</v>
      </c>
      <c r="I1537" t="s">
        <v>107</v>
      </c>
      <c r="J1537" t="s">
        <v>106</v>
      </c>
      <c r="K1537" t="s">
        <v>254</v>
      </c>
      <c r="L1537" t="s">
        <v>1578</v>
      </c>
    </row>
    <row r="1538" spans="8:12" x14ac:dyDescent="0.25">
      <c r="H1538">
        <v>62089900</v>
      </c>
      <c r="I1538" t="s">
        <v>107</v>
      </c>
      <c r="J1538" t="s">
        <v>106</v>
      </c>
      <c r="K1538" t="s">
        <v>257</v>
      </c>
      <c r="L1538" t="s">
        <v>1579</v>
      </c>
    </row>
    <row r="1539" spans="8:12" x14ac:dyDescent="0.25">
      <c r="H1539">
        <v>62090000</v>
      </c>
      <c r="I1539" t="s">
        <v>107</v>
      </c>
      <c r="J1539" t="s">
        <v>106</v>
      </c>
      <c r="K1539" t="s">
        <v>257</v>
      </c>
      <c r="L1539" t="s">
        <v>1580</v>
      </c>
    </row>
    <row r="1540" spans="8:12" x14ac:dyDescent="0.25">
      <c r="H1540">
        <v>62090600</v>
      </c>
      <c r="I1540" t="s">
        <v>107</v>
      </c>
      <c r="J1540" t="s">
        <v>106</v>
      </c>
      <c r="K1540" t="s">
        <v>257</v>
      </c>
      <c r="L1540" t="s">
        <v>1581</v>
      </c>
    </row>
    <row r="1541" spans="8:12" x14ac:dyDescent="0.25">
      <c r="H1541">
        <v>62090700</v>
      </c>
      <c r="I1541" t="s">
        <v>107</v>
      </c>
      <c r="J1541" t="s">
        <v>106</v>
      </c>
      <c r="K1541" t="s">
        <v>257</v>
      </c>
      <c r="L1541" t="s">
        <v>1249</v>
      </c>
    </row>
    <row r="1542" spans="8:12" x14ac:dyDescent="0.25">
      <c r="H1542">
        <v>62092100</v>
      </c>
      <c r="I1542" t="s">
        <v>107</v>
      </c>
      <c r="J1542" t="s">
        <v>106</v>
      </c>
      <c r="K1542" t="s">
        <v>257</v>
      </c>
      <c r="L1542" t="s">
        <v>1582</v>
      </c>
    </row>
    <row r="1543" spans="8:12" x14ac:dyDescent="0.25">
      <c r="H1543">
        <v>62092600</v>
      </c>
      <c r="I1543" t="s">
        <v>107</v>
      </c>
      <c r="J1543" t="s">
        <v>106</v>
      </c>
      <c r="K1543" t="s">
        <v>257</v>
      </c>
      <c r="L1543" t="s">
        <v>1583</v>
      </c>
    </row>
    <row r="1544" spans="8:12" x14ac:dyDescent="0.25">
      <c r="H1544">
        <v>62093000</v>
      </c>
      <c r="I1544" t="s">
        <v>107</v>
      </c>
      <c r="J1544" t="s">
        <v>105</v>
      </c>
      <c r="K1544" t="s">
        <v>254</v>
      </c>
      <c r="L1544" t="s">
        <v>1584</v>
      </c>
    </row>
    <row r="1545" spans="8:12" x14ac:dyDescent="0.25">
      <c r="H1545">
        <v>62093400</v>
      </c>
      <c r="I1545" t="s">
        <v>107</v>
      </c>
      <c r="J1545" t="s">
        <v>105</v>
      </c>
      <c r="K1545" t="s">
        <v>257</v>
      </c>
      <c r="L1545" t="s">
        <v>1585</v>
      </c>
    </row>
    <row r="1546" spans="8:12" x14ac:dyDescent="0.25">
      <c r="H1546">
        <v>62093600</v>
      </c>
      <c r="I1546" t="s">
        <v>107</v>
      </c>
      <c r="J1546" t="s">
        <v>105</v>
      </c>
      <c r="K1546" t="s">
        <v>254</v>
      </c>
      <c r="L1546" t="s">
        <v>1586</v>
      </c>
    </row>
    <row r="1547" spans="8:12" x14ac:dyDescent="0.25">
      <c r="H1547">
        <v>62093700</v>
      </c>
      <c r="I1547" t="s">
        <v>107</v>
      </c>
      <c r="J1547" t="s">
        <v>105</v>
      </c>
      <c r="K1547" t="s">
        <v>257</v>
      </c>
      <c r="L1547" t="s">
        <v>1587</v>
      </c>
    </row>
    <row r="1548" spans="8:12" x14ac:dyDescent="0.25">
      <c r="H1548">
        <v>62093900</v>
      </c>
      <c r="I1548" t="s">
        <v>107</v>
      </c>
      <c r="J1548" t="s">
        <v>105</v>
      </c>
      <c r="K1548" t="s">
        <v>257</v>
      </c>
      <c r="L1548" t="s">
        <v>1588</v>
      </c>
    </row>
    <row r="1549" spans="8:12" x14ac:dyDescent="0.25">
      <c r="H1549">
        <v>62097900</v>
      </c>
      <c r="I1549" t="s">
        <v>107</v>
      </c>
      <c r="J1549" t="s">
        <v>105</v>
      </c>
      <c r="K1549" t="s">
        <v>257</v>
      </c>
      <c r="L1549" t="s">
        <v>1589</v>
      </c>
    </row>
    <row r="1550" spans="8:12" x14ac:dyDescent="0.25">
      <c r="H1550">
        <v>62099300</v>
      </c>
      <c r="I1550" t="s">
        <v>107</v>
      </c>
      <c r="J1550" t="s">
        <v>105</v>
      </c>
      <c r="K1550" t="s">
        <v>257</v>
      </c>
      <c r="L1550" t="s">
        <v>1590</v>
      </c>
    </row>
    <row r="1551" spans="8:12" x14ac:dyDescent="0.25">
      <c r="H1551">
        <v>62101100</v>
      </c>
      <c r="I1551" t="s">
        <v>107</v>
      </c>
      <c r="J1551" t="s">
        <v>105</v>
      </c>
      <c r="K1551" t="s">
        <v>257</v>
      </c>
      <c r="L1551" t="s">
        <v>1591</v>
      </c>
    </row>
    <row r="1552" spans="8:12" x14ac:dyDescent="0.25">
      <c r="H1552">
        <v>62101200</v>
      </c>
      <c r="I1552" t="s">
        <v>107</v>
      </c>
      <c r="J1552" t="s">
        <v>105</v>
      </c>
      <c r="K1552" t="s">
        <v>257</v>
      </c>
      <c r="L1552" t="s">
        <v>1592</v>
      </c>
    </row>
    <row r="1553" spans="8:12" x14ac:dyDescent="0.25">
      <c r="H1553">
        <v>62102000</v>
      </c>
      <c r="I1553" t="s">
        <v>107</v>
      </c>
      <c r="J1553" t="s">
        <v>105</v>
      </c>
      <c r="K1553" t="s">
        <v>257</v>
      </c>
      <c r="L1553" t="s">
        <v>1593</v>
      </c>
    </row>
    <row r="1554" spans="8:12" x14ac:dyDescent="0.25">
      <c r="H1554">
        <v>62102500</v>
      </c>
      <c r="I1554" t="s">
        <v>107</v>
      </c>
      <c r="J1554" t="s">
        <v>105</v>
      </c>
      <c r="K1554" t="s">
        <v>257</v>
      </c>
      <c r="L1554" t="s">
        <v>1594</v>
      </c>
    </row>
    <row r="1555" spans="8:12" x14ac:dyDescent="0.25">
      <c r="H1555">
        <v>62105500</v>
      </c>
      <c r="I1555" t="s">
        <v>107</v>
      </c>
      <c r="J1555" t="s">
        <v>105</v>
      </c>
      <c r="K1555" t="s">
        <v>257</v>
      </c>
      <c r="L1555" t="s">
        <v>1595</v>
      </c>
    </row>
    <row r="1556" spans="8:12" x14ac:dyDescent="0.25">
      <c r="H1556">
        <v>62106600</v>
      </c>
      <c r="I1556" t="s">
        <v>107</v>
      </c>
      <c r="J1556" t="s">
        <v>105</v>
      </c>
      <c r="K1556" t="s">
        <v>257</v>
      </c>
      <c r="L1556" t="s">
        <v>1596</v>
      </c>
    </row>
    <row r="1557" spans="8:12" x14ac:dyDescent="0.25">
      <c r="H1557">
        <v>62111300</v>
      </c>
      <c r="I1557" t="s">
        <v>107</v>
      </c>
      <c r="J1557" t="s">
        <v>105</v>
      </c>
      <c r="K1557" t="s">
        <v>257</v>
      </c>
      <c r="L1557" t="s">
        <v>1597</v>
      </c>
    </row>
    <row r="1558" spans="8:12" x14ac:dyDescent="0.25">
      <c r="H1558">
        <v>62112600</v>
      </c>
      <c r="I1558" t="s">
        <v>107</v>
      </c>
      <c r="J1558" t="s">
        <v>106</v>
      </c>
      <c r="K1558" t="s">
        <v>257</v>
      </c>
      <c r="L1558" t="s">
        <v>1598</v>
      </c>
    </row>
    <row r="1559" spans="8:12" x14ac:dyDescent="0.25">
      <c r="H1559">
        <v>62115500</v>
      </c>
      <c r="I1559" t="s">
        <v>107</v>
      </c>
      <c r="J1559" t="s">
        <v>106</v>
      </c>
      <c r="K1559" t="s">
        <v>257</v>
      </c>
      <c r="L1559" t="s">
        <v>1249</v>
      </c>
    </row>
    <row r="1560" spans="8:12" x14ac:dyDescent="0.25">
      <c r="H1560">
        <v>62117700</v>
      </c>
      <c r="I1560" t="s">
        <v>107</v>
      </c>
      <c r="J1560" t="s">
        <v>105</v>
      </c>
      <c r="K1560" t="s">
        <v>257</v>
      </c>
      <c r="L1560" t="s">
        <v>1599</v>
      </c>
    </row>
    <row r="1561" spans="8:12" x14ac:dyDescent="0.25">
      <c r="H1561">
        <v>62119500</v>
      </c>
      <c r="I1561" t="s">
        <v>107</v>
      </c>
      <c r="J1561" t="s">
        <v>106</v>
      </c>
      <c r="K1561" t="s">
        <v>257</v>
      </c>
      <c r="L1561" t="s">
        <v>1249</v>
      </c>
    </row>
    <row r="1562" spans="8:12" x14ac:dyDescent="0.25">
      <c r="H1562">
        <v>62119800</v>
      </c>
      <c r="I1562" t="s">
        <v>107</v>
      </c>
      <c r="J1562" t="s">
        <v>106</v>
      </c>
      <c r="K1562" t="s">
        <v>257</v>
      </c>
      <c r="L1562" t="s">
        <v>1600</v>
      </c>
    </row>
    <row r="1563" spans="8:12" x14ac:dyDescent="0.25">
      <c r="H1563">
        <v>62119900</v>
      </c>
      <c r="I1563" t="s">
        <v>107</v>
      </c>
      <c r="J1563" t="s">
        <v>106</v>
      </c>
      <c r="K1563" t="s">
        <v>257</v>
      </c>
      <c r="L1563" t="s">
        <v>1601</v>
      </c>
    </row>
    <row r="1564" spans="8:12" x14ac:dyDescent="0.25">
      <c r="H1564">
        <v>62120000</v>
      </c>
      <c r="I1564" t="s">
        <v>107</v>
      </c>
      <c r="J1564" t="s">
        <v>106</v>
      </c>
      <c r="K1564" t="s">
        <v>257</v>
      </c>
      <c r="L1564" t="s">
        <v>1602</v>
      </c>
    </row>
    <row r="1565" spans="8:12" x14ac:dyDescent="0.25">
      <c r="H1565">
        <v>62120800</v>
      </c>
      <c r="I1565" t="s">
        <v>107</v>
      </c>
      <c r="J1565" t="s">
        <v>106</v>
      </c>
      <c r="K1565" t="s">
        <v>257</v>
      </c>
      <c r="L1565" t="s">
        <v>592</v>
      </c>
    </row>
    <row r="1566" spans="8:12" x14ac:dyDescent="0.25">
      <c r="H1566">
        <v>62120900</v>
      </c>
      <c r="I1566" t="s">
        <v>107</v>
      </c>
      <c r="J1566" t="s">
        <v>106</v>
      </c>
      <c r="K1566" t="s">
        <v>257</v>
      </c>
      <c r="L1566" t="s">
        <v>1603</v>
      </c>
    </row>
    <row r="1567" spans="8:12" x14ac:dyDescent="0.25">
      <c r="H1567">
        <v>62121300</v>
      </c>
      <c r="I1567" t="s">
        <v>107</v>
      </c>
      <c r="J1567" t="s">
        <v>106</v>
      </c>
      <c r="K1567" t="s">
        <v>257</v>
      </c>
      <c r="L1567" t="s">
        <v>1604</v>
      </c>
    </row>
    <row r="1568" spans="8:12" x14ac:dyDescent="0.25">
      <c r="H1568">
        <v>62121500</v>
      </c>
      <c r="I1568" t="s">
        <v>107</v>
      </c>
      <c r="J1568" t="s">
        <v>106</v>
      </c>
      <c r="K1568" t="s">
        <v>257</v>
      </c>
      <c r="L1568" t="s">
        <v>1605</v>
      </c>
    </row>
    <row r="1569" spans="8:12" x14ac:dyDescent="0.25">
      <c r="H1569">
        <v>62121600</v>
      </c>
      <c r="I1569" t="s">
        <v>107</v>
      </c>
      <c r="J1569" t="s">
        <v>106</v>
      </c>
      <c r="K1569" t="s">
        <v>257</v>
      </c>
      <c r="L1569" t="s">
        <v>1606</v>
      </c>
    </row>
    <row r="1570" spans="8:12" x14ac:dyDescent="0.25">
      <c r="H1570">
        <v>62121700</v>
      </c>
      <c r="I1570" t="s">
        <v>107</v>
      </c>
      <c r="J1570" t="s">
        <v>106</v>
      </c>
      <c r="K1570" t="s">
        <v>257</v>
      </c>
      <c r="L1570" t="s">
        <v>1607</v>
      </c>
    </row>
    <row r="1571" spans="8:12" x14ac:dyDescent="0.25">
      <c r="H1571">
        <v>62122100</v>
      </c>
      <c r="I1571" t="s">
        <v>107</v>
      </c>
      <c r="J1571" t="s">
        <v>106</v>
      </c>
      <c r="K1571" t="s">
        <v>257</v>
      </c>
      <c r="L1571" t="s">
        <v>567</v>
      </c>
    </row>
    <row r="1572" spans="8:12" x14ac:dyDescent="0.25">
      <c r="H1572">
        <v>62122400</v>
      </c>
      <c r="I1572" t="s">
        <v>107</v>
      </c>
      <c r="J1572" t="s">
        <v>106</v>
      </c>
      <c r="K1572" t="s">
        <v>254</v>
      </c>
      <c r="L1572" t="s">
        <v>818</v>
      </c>
    </row>
    <row r="1573" spans="8:12" x14ac:dyDescent="0.25">
      <c r="H1573">
        <v>62122700</v>
      </c>
      <c r="I1573" t="s">
        <v>107</v>
      </c>
      <c r="J1573" t="s">
        <v>106</v>
      </c>
      <c r="K1573" t="s">
        <v>254</v>
      </c>
      <c r="L1573" t="s">
        <v>1608</v>
      </c>
    </row>
    <row r="1574" spans="8:12" x14ac:dyDescent="0.25">
      <c r="H1574">
        <v>62122800</v>
      </c>
      <c r="I1574" t="s">
        <v>107</v>
      </c>
      <c r="J1574" t="s">
        <v>106</v>
      </c>
      <c r="K1574" t="s">
        <v>254</v>
      </c>
      <c r="L1574" t="s">
        <v>580</v>
      </c>
    </row>
    <row r="1575" spans="8:12" x14ac:dyDescent="0.25">
      <c r="H1575">
        <v>62123100</v>
      </c>
      <c r="I1575" t="s">
        <v>107</v>
      </c>
      <c r="J1575" t="s">
        <v>106</v>
      </c>
      <c r="K1575" t="s">
        <v>257</v>
      </c>
      <c r="L1575" t="s">
        <v>1609</v>
      </c>
    </row>
    <row r="1576" spans="8:12" x14ac:dyDescent="0.25">
      <c r="H1576">
        <v>62171600</v>
      </c>
      <c r="I1576" t="s">
        <v>107</v>
      </c>
      <c r="J1576" t="s">
        <v>106</v>
      </c>
      <c r="K1576" t="s">
        <v>254</v>
      </c>
      <c r="L1576" t="s">
        <v>1155</v>
      </c>
    </row>
    <row r="1577" spans="8:12" x14ac:dyDescent="0.25">
      <c r="H1577">
        <v>62171700</v>
      </c>
      <c r="I1577" t="s">
        <v>107</v>
      </c>
      <c r="J1577" t="s">
        <v>106</v>
      </c>
      <c r="K1577" t="s">
        <v>257</v>
      </c>
      <c r="L1577" t="s">
        <v>1382</v>
      </c>
    </row>
    <row r="1578" spans="8:12" x14ac:dyDescent="0.25">
      <c r="H1578">
        <v>62171900</v>
      </c>
      <c r="I1578" t="s">
        <v>107</v>
      </c>
      <c r="J1578" t="s">
        <v>106</v>
      </c>
      <c r="K1578" t="s">
        <v>257</v>
      </c>
      <c r="L1578" t="s">
        <v>1610</v>
      </c>
    </row>
    <row r="1579" spans="8:12" x14ac:dyDescent="0.25">
      <c r="H1579">
        <v>62172000</v>
      </c>
      <c r="I1579" t="s">
        <v>107</v>
      </c>
      <c r="J1579" t="s">
        <v>106</v>
      </c>
      <c r="K1579" t="s">
        <v>257</v>
      </c>
      <c r="L1579" t="s">
        <v>1301</v>
      </c>
    </row>
    <row r="1580" spans="8:12" x14ac:dyDescent="0.25">
      <c r="H1580">
        <v>62172100</v>
      </c>
      <c r="I1580" t="s">
        <v>107</v>
      </c>
      <c r="J1580" t="s">
        <v>106</v>
      </c>
      <c r="K1580" t="s">
        <v>257</v>
      </c>
      <c r="L1580" t="s">
        <v>1265</v>
      </c>
    </row>
    <row r="1581" spans="8:12" x14ac:dyDescent="0.25">
      <c r="H1581">
        <v>62172200</v>
      </c>
      <c r="I1581" t="s">
        <v>107</v>
      </c>
      <c r="J1581" t="s">
        <v>106</v>
      </c>
      <c r="K1581" t="s">
        <v>257</v>
      </c>
      <c r="L1581" t="s">
        <v>1611</v>
      </c>
    </row>
    <row r="1582" spans="8:12" x14ac:dyDescent="0.25">
      <c r="H1582">
        <v>62172300</v>
      </c>
      <c r="I1582" t="s">
        <v>107</v>
      </c>
      <c r="J1582" t="s">
        <v>106</v>
      </c>
      <c r="K1582" t="s">
        <v>257</v>
      </c>
      <c r="L1582" t="s">
        <v>1382</v>
      </c>
    </row>
    <row r="1583" spans="8:12" x14ac:dyDescent="0.25">
      <c r="H1583">
        <v>62172301</v>
      </c>
      <c r="I1583" t="s">
        <v>107</v>
      </c>
      <c r="J1583" t="s">
        <v>106</v>
      </c>
      <c r="K1583" t="s">
        <v>257</v>
      </c>
      <c r="L1583" t="s">
        <v>1612</v>
      </c>
    </row>
    <row r="1584" spans="8:12" x14ac:dyDescent="0.25">
      <c r="H1584">
        <v>62172800</v>
      </c>
      <c r="I1584" t="s">
        <v>107</v>
      </c>
      <c r="J1584" t="s">
        <v>106</v>
      </c>
      <c r="K1584" t="s">
        <v>257</v>
      </c>
      <c r="L1584" t="s">
        <v>1613</v>
      </c>
    </row>
    <row r="1585" spans="8:12" x14ac:dyDescent="0.25">
      <c r="H1585">
        <v>62173700</v>
      </c>
      <c r="I1585" t="s">
        <v>107</v>
      </c>
      <c r="J1585" t="s">
        <v>106</v>
      </c>
      <c r="K1585" t="s">
        <v>257</v>
      </c>
      <c r="L1585" t="s">
        <v>1614</v>
      </c>
    </row>
    <row r="1586" spans="8:12" x14ac:dyDescent="0.25">
      <c r="H1586">
        <v>62174400</v>
      </c>
      <c r="I1586" t="s">
        <v>107</v>
      </c>
      <c r="J1586" t="s">
        <v>106</v>
      </c>
      <c r="K1586" t="s">
        <v>257</v>
      </c>
      <c r="L1586" t="s">
        <v>592</v>
      </c>
    </row>
    <row r="1587" spans="8:12" x14ac:dyDescent="0.25">
      <c r="H1587">
        <v>62174700</v>
      </c>
      <c r="I1587" t="s">
        <v>107</v>
      </c>
      <c r="J1587" t="s">
        <v>106</v>
      </c>
      <c r="K1587" t="s">
        <v>257</v>
      </c>
      <c r="L1587" t="s">
        <v>1249</v>
      </c>
    </row>
    <row r="1588" spans="8:12" x14ac:dyDescent="0.25">
      <c r="H1588">
        <v>62175200</v>
      </c>
      <c r="I1588" t="s">
        <v>107</v>
      </c>
      <c r="J1588" t="s">
        <v>106</v>
      </c>
      <c r="K1588" t="s">
        <v>254</v>
      </c>
      <c r="L1588" t="s">
        <v>818</v>
      </c>
    </row>
    <row r="1589" spans="8:12" x14ac:dyDescent="0.25">
      <c r="H1589">
        <v>62175700</v>
      </c>
      <c r="I1589" t="s">
        <v>107</v>
      </c>
      <c r="J1589" t="s">
        <v>106</v>
      </c>
      <c r="K1589" t="s">
        <v>254</v>
      </c>
      <c r="L1589" t="s">
        <v>1615</v>
      </c>
    </row>
    <row r="1590" spans="8:12" x14ac:dyDescent="0.25">
      <c r="H1590">
        <v>62176000</v>
      </c>
      <c r="I1590" t="s">
        <v>107</v>
      </c>
      <c r="J1590" t="s">
        <v>106</v>
      </c>
      <c r="K1590" t="s">
        <v>257</v>
      </c>
      <c r="L1590" t="s">
        <v>1616</v>
      </c>
    </row>
    <row r="1591" spans="8:12" x14ac:dyDescent="0.25">
      <c r="H1591">
        <v>62177000</v>
      </c>
      <c r="I1591" t="s">
        <v>107</v>
      </c>
      <c r="J1591" t="s">
        <v>106</v>
      </c>
      <c r="K1591" t="s">
        <v>257</v>
      </c>
      <c r="L1591" t="s">
        <v>1617</v>
      </c>
    </row>
    <row r="1592" spans="8:12" x14ac:dyDescent="0.25">
      <c r="H1592">
        <v>62177100</v>
      </c>
      <c r="I1592" t="s">
        <v>107</v>
      </c>
      <c r="J1592" t="s">
        <v>106</v>
      </c>
      <c r="K1592" t="s">
        <v>257</v>
      </c>
      <c r="L1592" t="s">
        <v>1618</v>
      </c>
    </row>
    <row r="1593" spans="8:12" x14ac:dyDescent="0.25">
      <c r="H1593">
        <v>62177900</v>
      </c>
      <c r="I1593" t="s">
        <v>107</v>
      </c>
      <c r="J1593" t="s">
        <v>106</v>
      </c>
      <c r="K1593" t="s">
        <v>257</v>
      </c>
      <c r="L1593" t="s">
        <v>1619</v>
      </c>
    </row>
    <row r="1594" spans="8:12" x14ac:dyDescent="0.25">
      <c r="H1594">
        <v>62177901</v>
      </c>
      <c r="I1594" t="s">
        <v>107</v>
      </c>
      <c r="J1594" t="s">
        <v>106</v>
      </c>
      <c r="K1594" t="s">
        <v>257</v>
      </c>
      <c r="L1594" t="s">
        <v>1620</v>
      </c>
    </row>
    <row r="1595" spans="8:12" x14ac:dyDescent="0.25">
      <c r="H1595">
        <v>62178000</v>
      </c>
      <c r="I1595" t="s">
        <v>107</v>
      </c>
      <c r="J1595" t="s">
        <v>106</v>
      </c>
      <c r="K1595" t="s">
        <v>257</v>
      </c>
      <c r="L1595" t="s">
        <v>1464</v>
      </c>
    </row>
    <row r="1596" spans="8:12" x14ac:dyDescent="0.25">
      <c r="H1596">
        <v>62179600</v>
      </c>
      <c r="I1596" t="s">
        <v>107</v>
      </c>
      <c r="J1596" t="s">
        <v>106</v>
      </c>
      <c r="K1596" t="s">
        <v>257</v>
      </c>
      <c r="L1596" t="s">
        <v>1621</v>
      </c>
    </row>
    <row r="1597" spans="8:12" x14ac:dyDescent="0.25">
      <c r="H1597">
        <v>62180300</v>
      </c>
      <c r="I1597" t="s">
        <v>107</v>
      </c>
      <c r="J1597" t="s">
        <v>105</v>
      </c>
      <c r="K1597" t="s">
        <v>254</v>
      </c>
      <c r="L1597" t="s">
        <v>1622</v>
      </c>
    </row>
    <row r="1598" spans="8:12" x14ac:dyDescent="0.25">
      <c r="H1598">
        <v>62180600</v>
      </c>
      <c r="I1598" t="s">
        <v>107</v>
      </c>
      <c r="J1598" t="s">
        <v>106</v>
      </c>
      <c r="K1598" t="s">
        <v>257</v>
      </c>
      <c r="L1598" t="s">
        <v>1623</v>
      </c>
    </row>
    <row r="1599" spans="8:12" x14ac:dyDescent="0.25">
      <c r="H1599">
        <v>62182800</v>
      </c>
      <c r="I1599" t="s">
        <v>107</v>
      </c>
      <c r="J1599" t="s">
        <v>105</v>
      </c>
      <c r="K1599" t="s">
        <v>257</v>
      </c>
      <c r="L1599" t="s">
        <v>1624</v>
      </c>
    </row>
    <row r="1600" spans="8:12" x14ac:dyDescent="0.25">
      <c r="H1600">
        <v>62184300</v>
      </c>
      <c r="I1600" t="s">
        <v>107</v>
      </c>
      <c r="J1600" t="s">
        <v>105</v>
      </c>
      <c r="K1600" t="s">
        <v>257</v>
      </c>
      <c r="L1600" t="s">
        <v>1625</v>
      </c>
    </row>
    <row r="1601" spans="8:12" x14ac:dyDescent="0.25">
      <c r="H1601">
        <v>62186400</v>
      </c>
      <c r="I1601" t="s">
        <v>107</v>
      </c>
      <c r="J1601" t="s">
        <v>105</v>
      </c>
      <c r="K1601" t="s">
        <v>257</v>
      </c>
      <c r="L1601" t="s">
        <v>1626</v>
      </c>
    </row>
    <row r="1602" spans="8:12" x14ac:dyDescent="0.25">
      <c r="H1602">
        <v>62187900</v>
      </c>
      <c r="I1602" t="s">
        <v>107</v>
      </c>
      <c r="J1602" t="s">
        <v>105</v>
      </c>
      <c r="K1602" t="s">
        <v>257</v>
      </c>
      <c r="L1602" t="s">
        <v>1627</v>
      </c>
    </row>
    <row r="1603" spans="8:12" x14ac:dyDescent="0.25">
      <c r="H1603">
        <v>62188000</v>
      </c>
      <c r="I1603" t="s">
        <v>107</v>
      </c>
      <c r="J1603" t="s">
        <v>105</v>
      </c>
      <c r="K1603" t="s">
        <v>257</v>
      </c>
      <c r="L1603" t="s">
        <v>1628</v>
      </c>
    </row>
    <row r="1604" spans="8:12" x14ac:dyDescent="0.25">
      <c r="H1604">
        <v>62188100</v>
      </c>
      <c r="I1604" t="s">
        <v>107</v>
      </c>
      <c r="J1604" t="s">
        <v>105</v>
      </c>
      <c r="K1604" t="s">
        <v>257</v>
      </c>
      <c r="L1604" t="s">
        <v>1629</v>
      </c>
    </row>
    <row r="1605" spans="8:12" x14ac:dyDescent="0.25">
      <c r="H1605">
        <v>62190000</v>
      </c>
      <c r="I1605" t="s">
        <v>107</v>
      </c>
      <c r="J1605" t="s">
        <v>106</v>
      </c>
      <c r="K1605" t="s">
        <v>257</v>
      </c>
      <c r="L1605" t="s">
        <v>1630</v>
      </c>
    </row>
    <row r="1606" spans="8:12" x14ac:dyDescent="0.25">
      <c r="H1606">
        <v>62190500</v>
      </c>
      <c r="I1606" t="s">
        <v>107</v>
      </c>
      <c r="J1606" t="s">
        <v>106</v>
      </c>
      <c r="K1606" t="s">
        <v>257</v>
      </c>
      <c r="L1606" t="s">
        <v>1631</v>
      </c>
    </row>
    <row r="1607" spans="8:12" x14ac:dyDescent="0.25">
      <c r="H1607">
        <v>62190600</v>
      </c>
      <c r="I1607" t="s">
        <v>107</v>
      </c>
      <c r="J1607" t="s">
        <v>106</v>
      </c>
      <c r="K1607" t="s">
        <v>257</v>
      </c>
      <c r="L1607" t="s">
        <v>1249</v>
      </c>
    </row>
    <row r="1608" spans="8:12" x14ac:dyDescent="0.25">
      <c r="H1608">
        <v>62192700</v>
      </c>
      <c r="I1608" t="s">
        <v>107</v>
      </c>
      <c r="J1608" t="s">
        <v>106</v>
      </c>
      <c r="K1608" t="s">
        <v>257</v>
      </c>
      <c r="L1608" t="s">
        <v>1249</v>
      </c>
    </row>
    <row r="1609" spans="8:12" x14ac:dyDescent="0.25">
      <c r="H1609">
        <v>62193000</v>
      </c>
      <c r="I1609" t="s">
        <v>107</v>
      </c>
      <c r="J1609" t="s">
        <v>105</v>
      </c>
      <c r="K1609" t="s">
        <v>257</v>
      </c>
      <c r="L1609" t="s">
        <v>1632</v>
      </c>
    </row>
    <row r="1610" spans="8:12" x14ac:dyDescent="0.25">
      <c r="H1610">
        <v>62193100</v>
      </c>
      <c r="I1610" t="s">
        <v>107</v>
      </c>
      <c r="J1610" t="s">
        <v>105</v>
      </c>
      <c r="K1610" t="s">
        <v>257</v>
      </c>
      <c r="L1610" t="s">
        <v>1633</v>
      </c>
    </row>
    <row r="1611" spans="8:12" x14ac:dyDescent="0.25">
      <c r="H1611">
        <v>62193400</v>
      </c>
      <c r="I1611" t="s">
        <v>107</v>
      </c>
      <c r="J1611" t="s">
        <v>106</v>
      </c>
      <c r="K1611" t="s">
        <v>254</v>
      </c>
      <c r="L1611" t="s">
        <v>1634</v>
      </c>
    </row>
    <row r="1612" spans="8:12" x14ac:dyDescent="0.25">
      <c r="H1612">
        <v>62193600</v>
      </c>
      <c r="I1612" t="s">
        <v>107</v>
      </c>
      <c r="J1612" t="s">
        <v>105</v>
      </c>
      <c r="K1612" t="s">
        <v>257</v>
      </c>
      <c r="L1612" t="s">
        <v>1635</v>
      </c>
    </row>
    <row r="1613" spans="8:12" x14ac:dyDescent="0.25">
      <c r="H1613">
        <v>62193800</v>
      </c>
      <c r="I1613" t="s">
        <v>107</v>
      </c>
      <c r="J1613" t="s">
        <v>106</v>
      </c>
      <c r="K1613" t="s">
        <v>257</v>
      </c>
      <c r="L1613" t="s">
        <v>1246</v>
      </c>
    </row>
    <row r="1614" spans="8:12" x14ac:dyDescent="0.25">
      <c r="H1614">
        <v>62194600</v>
      </c>
      <c r="I1614" t="s">
        <v>107</v>
      </c>
      <c r="J1614" t="s">
        <v>106</v>
      </c>
      <c r="K1614" t="s">
        <v>257</v>
      </c>
      <c r="L1614" t="s">
        <v>1636</v>
      </c>
    </row>
    <row r="1615" spans="8:12" x14ac:dyDescent="0.25">
      <c r="H1615">
        <v>62194900</v>
      </c>
      <c r="I1615" t="s">
        <v>107</v>
      </c>
      <c r="J1615" t="s">
        <v>106</v>
      </c>
      <c r="K1615" t="s">
        <v>257</v>
      </c>
      <c r="L1615" t="s">
        <v>1265</v>
      </c>
    </row>
    <row r="1616" spans="8:12" x14ac:dyDescent="0.25">
      <c r="H1616">
        <v>62195800</v>
      </c>
      <c r="I1616" t="s">
        <v>107</v>
      </c>
      <c r="J1616" t="s">
        <v>106</v>
      </c>
      <c r="K1616" t="s">
        <v>257</v>
      </c>
      <c r="L1616" t="s">
        <v>1637</v>
      </c>
    </row>
    <row r="1617" spans="8:12" x14ac:dyDescent="0.25">
      <c r="H1617">
        <v>62195900</v>
      </c>
      <c r="I1617" t="s">
        <v>107</v>
      </c>
      <c r="J1617" t="s">
        <v>106</v>
      </c>
      <c r="K1617" t="s">
        <v>257</v>
      </c>
      <c r="L1617" t="s">
        <v>1638</v>
      </c>
    </row>
    <row r="1618" spans="8:12" x14ac:dyDescent="0.25">
      <c r="H1618">
        <v>62196900</v>
      </c>
      <c r="I1618" t="s">
        <v>107</v>
      </c>
      <c r="J1618" t="s">
        <v>106</v>
      </c>
      <c r="K1618" t="s">
        <v>257</v>
      </c>
      <c r="L1618" t="s">
        <v>1639</v>
      </c>
    </row>
    <row r="1619" spans="8:12" x14ac:dyDescent="0.25">
      <c r="H1619">
        <v>62197400</v>
      </c>
      <c r="I1619" t="s">
        <v>107</v>
      </c>
      <c r="J1619" t="s">
        <v>106</v>
      </c>
      <c r="K1619" t="s">
        <v>257</v>
      </c>
      <c r="L1619" t="s">
        <v>1640</v>
      </c>
    </row>
    <row r="1620" spans="8:12" x14ac:dyDescent="0.25">
      <c r="H1620">
        <v>62197900</v>
      </c>
      <c r="I1620" t="s">
        <v>107</v>
      </c>
      <c r="J1620" t="s">
        <v>106</v>
      </c>
      <c r="K1620" t="s">
        <v>257</v>
      </c>
      <c r="L1620" t="s">
        <v>1641</v>
      </c>
    </row>
    <row r="1621" spans="8:12" x14ac:dyDescent="0.25">
      <c r="H1621">
        <v>62198100</v>
      </c>
      <c r="I1621" t="s">
        <v>107</v>
      </c>
      <c r="J1621" t="s">
        <v>106</v>
      </c>
      <c r="K1621" t="s">
        <v>257</v>
      </c>
      <c r="L1621" t="s">
        <v>1642</v>
      </c>
    </row>
    <row r="1622" spans="8:12" x14ac:dyDescent="0.25">
      <c r="H1622">
        <v>62198600</v>
      </c>
      <c r="I1622" t="s">
        <v>107</v>
      </c>
      <c r="J1622" t="s">
        <v>106</v>
      </c>
      <c r="K1622" t="s">
        <v>257</v>
      </c>
      <c r="L1622" t="s">
        <v>1643</v>
      </c>
    </row>
    <row r="1623" spans="8:12" x14ac:dyDescent="0.25">
      <c r="H1623">
        <v>62199600</v>
      </c>
      <c r="I1623" t="s">
        <v>107</v>
      </c>
      <c r="J1623" t="s">
        <v>106</v>
      </c>
      <c r="K1623" t="s">
        <v>254</v>
      </c>
      <c r="L1623" t="s">
        <v>1644</v>
      </c>
    </row>
    <row r="1624" spans="8:12" x14ac:dyDescent="0.25">
      <c r="H1624">
        <v>62199700</v>
      </c>
      <c r="I1624" t="s">
        <v>107</v>
      </c>
      <c r="J1624" t="s">
        <v>106</v>
      </c>
      <c r="K1624" t="s">
        <v>257</v>
      </c>
      <c r="L1624" t="s">
        <v>1645</v>
      </c>
    </row>
    <row r="1625" spans="8:12" x14ac:dyDescent="0.25">
      <c r="H1625">
        <v>62199800</v>
      </c>
      <c r="I1625" t="s">
        <v>107</v>
      </c>
      <c r="J1625" t="s">
        <v>106</v>
      </c>
      <c r="K1625" t="s">
        <v>257</v>
      </c>
      <c r="L1625" t="s">
        <v>1646</v>
      </c>
    </row>
    <row r="1626" spans="8:12" x14ac:dyDescent="0.25">
      <c r="H1626">
        <v>62200300</v>
      </c>
      <c r="I1626" t="s">
        <v>107</v>
      </c>
      <c r="J1626" t="s">
        <v>106</v>
      </c>
      <c r="K1626" t="s">
        <v>257</v>
      </c>
      <c r="L1626" t="s">
        <v>1647</v>
      </c>
    </row>
    <row r="1627" spans="8:12" x14ac:dyDescent="0.25">
      <c r="H1627">
        <v>62200500</v>
      </c>
      <c r="I1627" t="s">
        <v>107</v>
      </c>
      <c r="J1627" t="s">
        <v>105</v>
      </c>
      <c r="K1627" t="s">
        <v>254</v>
      </c>
      <c r="L1627" t="s">
        <v>1648</v>
      </c>
    </row>
    <row r="1628" spans="8:12" x14ac:dyDescent="0.25">
      <c r="H1628">
        <v>62200600</v>
      </c>
      <c r="I1628" t="s">
        <v>107</v>
      </c>
      <c r="J1628" t="s">
        <v>106</v>
      </c>
      <c r="K1628" t="s">
        <v>257</v>
      </c>
      <c r="L1628" t="s">
        <v>1649</v>
      </c>
    </row>
    <row r="1629" spans="8:12" x14ac:dyDescent="0.25">
      <c r="H1629">
        <v>62209400</v>
      </c>
      <c r="I1629" t="s">
        <v>107</v>
      </c>
      <c r="J1629" t="s">
        <v>106</v>
      </c>
      <c r="K1629" t="s">
        <v>257</v>
      </c>
      <c r="L1629" t="s">
        <v>1249</v>
      </c>
    </row>
    <row r="1630" spans="8:12" x14ac:dyDescent="0.25">
      <c r="H1630">
        <v>62209500</v>
      </c>
      <c r="I1630" t="s">
        <v>107</v>
      </c>
      <c r="J1630" t="s">
        <v>106</v>
      </c>
      <c r="K1630" t="s">
        <v>257</v>
      </c>
      <c r="L1630" t="s">
        <v>1265</v>
      </c>
    </row>
    <row r="1631" spans="8:12" x14ac:dyDescent="0.25">
      <c r="H1631">
        <v>62209600</v>
      </c>
      <c r="I1631" t="s">
        <v>107</v>
      </c>
      <c r="J1631" t="s">
        <v>106</v>
      </c>
      <c r="K1631" t="s">
        <v>257</v>
      </c>
      <c r="L1631" t="s">
        <v>1246</v>
      </c>
    </row>
    <row r="1632" spans="8:12" x14ac:dyDescent="0.25">
      <c r="H1632">
        <v>62209700</v>
      </c>
      <c r="I1632" t="s">
        <v>107</v>
      </c>
      <c r="J1632" t="s">
        <v>106</v>
      </c>
      <c r="K1632" t="s">
        <v>257</v>
      </c>
      <c r="L1632" t="s">
        <v>1246</v>
      </c>
    </row>
    <row r="1633" spans="8:12" x14ac:dyDescent="0.25">
      <c r="H1633">
        <v>62209800</v>
      </c>
      <c r="I1633" t="s">
        <v>107</v>
      </c>
      <c r="J1633" t="s">
        <v>106</v>
      </c>
      <c r="K1633" t="s">
        <v>257</v>
      </c>
      <c r="L1633" t="s">
        <v>1650</v>
      </c>
    </row>
    <row r="1634" spans="8:12" x14ac:dyDescent="0.25">
      <c r="H1634">
        <v>62210300</v>
      </c>
      <c r="I1634" t="s">
        <v>107</v>
      </c>
      <c r="J1634" t="s">
        <v>106</v>
      </c>
      <c r="K1634" t="s">
        <v>257</v>
      </c>
      <c r="L1634" t="s">
        <v>1651</v>
      </c>
    </row>
    <row r="1635" spans="8:12" x14ac:dyDescent="0.25">
      <c r="H1635">
        <v>62210301</v>
      </c>
      <c r="I1635" t="s">
        <v>107</v>
      </c>
      <c r="J1635" t="s">
        <v>106</v>
      </c>
      <c r="K1635" t="s">
        <v>257</v>
      </c>
      <c r="L1635" t="s">
        <v>1652</v>
      </c>
    </row>
    <row r="1636" spans="8:12" x14ac:dyDescent="0.25">
      <c r="H1636">
        <v>62210302</v>
      </c>
      <c r="I1636" t="s">
        <v>107</v>
      </c>
      <c r="J1636" t="s">
        <v>106</v>
      </c>
      <c r="K1636" t="s">
        <v>257</v>
      </c>
      <c r="L1636" t="s">
        <v>1653</v>
      </c>
    </row>
    <row r="1637" spans="8:12" x14ac:dyDescent="0.25">
      <c r="H1637">
        <v>62210303</v>
      </c>
      <c r="I1637" t="s">
        <v>107</v>
      </c>
      <c r="J1637" t="s">
        <v>106</v>
      </c>
      <c r="K1637" t="s">
        <v>257</v>
      </c>
      <c r="L1637" t="s">
        <v>1654</v>
      </c>
    </row>
    <row r="1638" spans="8:12" x14ac:dyDescent="0.25">
      <c r="H1638">
        <v>62210304</v>
      </c>
      <c r="I1638" t="s">
        <v>107</v>
      </c>
      <c r="J1638" t="s">
        <v>106</v>
      </c>
      <c r="K1638" t="s">
        <v>257</v>
      </c>
      <c r="L1638" t="s">
        <v>1655</v>
      </c>
    </row>
    <row r="1639" spans="8:12" x14ac:dyDescent="0.25">
      <c r="H1639">
        <v>62210305</v>
      </c>
      <c r="I1639" t="s">
        <v>107</v>
      </c>
      <c r="J1639" t="s">
        <v>106</v>
      </c>
      <c r="K1639" t="s">
        <v>257</v>
      </c>
      <c r="L1639" t="s">
        <v>1656</v>
      </c>
    </row>
    <row r="1640" spans="8:12" x14ac:dyDescent="0.25">
      <c r="H1640">
        <v>62210306</v>
      </c>
      <c r="I1640" t="s">
        <v>107</v>
      </c>
      <c r="J1640" t="s">
        <v>106</v>
      </c>
      <c r="K1640" t="s">
        <v>257</v>
      </c>
      <c r="L1640" t="s">
        <v>1657</v>
      </c>
    </row>
    <row r="1641" spans="8:12" x14ac:dyDescent="0.25">
      <c r="H1641">
        <v>62210307</v>
      </c>
      <c r="I1641" t="s">
        <v>107</v>
      </c>
      <c r="J1641" t="s">
        <v>106</v>
      </c>
      <c r="K1641" t="s">
        <v>257</v>
      </c>
      <c r="L1641" t="s">
        <v>1658</v>
      </c>
    </row>
    <row r="1642" spans="8:12" x14ac:dyDescent="0.25">
      <c r="H1642">
        <v>62210308</v>
      </c>
      <c r="I1642" t="s">
        <v>107</v>
      </c>
      <c r="J1642" t="s">
        <v>106</v>
      </c>
      <c r="K1642" t="s">
        <v>257</v>
      </c>
      <c r="L1642" t="s">
        <v>1659</v>
      </c>
    </row>
    <row r="1643" spans="8:12" x14ac:dyDescent="0.25">
      <c r="H1643">
        <v>62210309</v>
      </c>
      <c r="I1643" t="s">
        <v>107</v>
      </c>
      <c r="J1643" t="s">
        <v>106</v>
      </c>
      <c r="K1643" t="s">
        <v>257</v>
      </c>
      <c r="L1643" t="s">
        <v>1660</v>
      </c>
    </row>
    <row r="1644" spans="8:12" x14ac:dyDescent="0.25">
      <c r="H1644">
        <v>62210310</v>
      </c>
      <c r="I1644" t="s">
        <v>107</v>
      </c>
      <c r="J1644" t="s">
        <v>106</v>
      </c>
      <c r="K1644" t="s">
        <v>257</v>
      </c>
      <c r="L1644" t="s">
        <v>1661</v>
      </c>
    </row>
    <row r="1645" spans="8:12" x14ac:dyDescent="0.25">
      <c r="H1645">
        <v>62210311</v>
      </c>
      <c r="I1645" t="s">
        <v>107</v>
      </c>
      <c r="J1645" t="s">
        <v>106</v>
      </c>
      <c r="K1645" t="s">
        <v>257</v>
      </c>
      <c r="L1645" t="s">
        <v>1662</v>
      </c>
    </row>
    <row r="1646" spans="8:12" x14ac:dyDescent="0.25">
      <c r="H1646">
        <v>62210312</v>
      </c>
      <c r="I1646" t="s">
        <v>107</v>
      </c>
      <c r="J1646" t="s">
        <v>106</v>
      </c>
      <c r="K1646" t="s">
        <v>257</v>
      </c>
      <c r="L1646" t="s">
        <v>1663</v>
      </c>
    </row>
    <row r="1647" spans="8:12" x14ac:dyDescent="0.25">
      <c r="H1647">
        <v>62210900</v>
      </c>
      <c r="I1647" t="s">
        <v>107</v>
      </c>
      <c r="J1647" t="s">
        <v>106</v>
      </c>
      <c r="K1647" t="s">
        <v>257</v>
      </c>
      <c r="L1647" t="s">
        <v>1246</v>
      </c>
    </row>
    <row r="1648" spans="8:12" x14ac:dyDescent="0.25">
      <c r="H1648">
        <v>62211000</v>
      </c>
      <c r="I1648" t="s">
        <v>107</v>
      </c>
      <c r="J1648" t="s">
        <v>106</v>
      </c>
      <c r="K1648" t="s">
        <v>257</v>
      </c>
      <c r="L1648" t="s">
        <v>1664</v>
      </c>
    </row>
    <row r="1649" spans="8:12" x14ac:dyDescent="0.25">
      <c r="H1649">
        <v>62211200</v>
      </c>
      <c r="I1649" t="s">
        <v>107</v>
      </c>
      <c r="J1649" t="s">
        <v>105</v>
      </c>
      <c r="K1649" t="s">
        <v>257</v>
      </c>
      <c r="L1649" t="s">
        <v>1665</v>
      </c>
    </row>
    <row r="1650" spans="8:12" x14ac:dyDescent="0.25">
      <c r="H1650">
        <v>62213600</v>
      </c>
      <c r="I1650" t="s">
        <v>107</v>
      </c>
      <c r="J1650" t="s">
        <v>106</v>
      </c>
      <c r="K1650" t="s">
        <v>257</v>
      </c>
      <c r="L1650" t="s">
        <v>567</v>
      </c>
    </row>
    <row r="1651" spans="8:12" x14ac:dyDescent="0.25">
      <c r="H1651">
        <v>62219000</v>
      </c>
      <c r="I1651" t="s">
        <v>107</v>
      </c>
      <c r="J1651" t="s">
        <v>106</v>
      </c>
      <c r="K1651" t="s">
        <v>257</v>
      </c>
      <c r="L1651" t="s">
        <v>1246</v>
      </c>
    </row>
    <row r="1652" spans="8:12" x14ac:dyDescent="0.25">
      <c r="H1652">
        <v>62220300</v>
      </c>
      <c r="I1652" t="s">
        <v>107</v>
      </c>
      <c r="J1652" t="s">
        <v>106</v>
      </c>
      <c r="K1652" t="s">
        <v>257</v>
      </c>
      <c r="L1652" t="s">
        <v>1666</v>
      </c>
    </row>
    <row r="1653" spans="8:12" x14ac:dyDescent="0.25">
      <c r="H1653">
        <v>62220400</v>
      </c>
      <c r="I1653" t="s">
        <v>107</v>
      </c>
      <c r="J1653" t="s">
        <v>106</v>
      </c>
      <c r="K1653" t="s">
        <v>257</v>
      </c>
      <c r="L1653" t="s">
        <v>1667</v>
      </c>
    </row>
    <row r="1654" spans="8:12" x14ac:dyDescent="0.25">
      <c r="H1654">
        <v>62221000</v>
      </c>
      <c r="I1654" t="s">
        <v>107</v>
      </c>
      <c r="J1654" t="s">
        <v>106</v>
      </c>
      <c r="K1654" t="s">
        <v>257</v>
      </c>
      <c r="L1654" t="s">
        <v>1668</v>
      </c>
    </row>
    <row r="1655" spans="8:12" x14ac:dyDescent="0.25">
      <c r="H1655">
        <v>62221200</v>
      </c>
      <c r="I1655" t="s">
        <v>107</v>
      </c>
      <c r="J1655" t="s">
        <v>106</v>
      </c>
      <c r="K1655" t="s">
        <v>257</v>
      </c>
      <c r="L1655" t="s">
        <v>1669</v>
      </c>
    </row>
    <row r="1656" spans="8:12" x14ac:dyDescent="0.25">
      <c r="H1656">
        <v>62221400</v>
      </c>
      <c r="I1656" t="s">
        <v>107</v>
      </c>
      <c r="J1656" t="s">
        <v>106</v>
      </c>
      <c r="K1656" t="s">
        <v>257</v>
      </c>
      <c r="L1656" t="s">
        <v>1670</v>
      </c>
    </row>
    <row r="1657" spans="8:12" x14ac:dyDescent="0.25">
      <c r="H1657">
        <v>62221700</v>
      </c>
      <c r="I1657" t="s">
        <v>107</v>
      </c>
      <c r="J1657" t="s">
        <v>105</v>
      </c>
      <c r="K1657" t="s">
        <v>257</v>
      </c>
      <c r="L1657" t="s">
        <v>1671</v>
      </c>
    </row>
    <row r="1658" spans="8:12" x14ac:dyDescent="0.25">
      <c r="H1658">
        <v>62223400</v>
      </c>
      <c r="I1658" t="s">
        <v>107</v>
      </c>
      <c r="J1658" t="s">
        <v>105</v>
      </c>
      <c r="K1658" t="s">
        <v>257</v>
      </c>
      <c r="L1658" t="s">
        <v>1672</v>
      </c>
    </row>
    <row r="1659" spans="8:12" x14ac:dyDescent="0.25">
      <c r="H1659">
        <v>62224300</v>
      </c>
      <c r="I1659" t="s">
        <v>107</v>
      </c>
      <c r="J1659" t="s">
        <v>105</v>
      </c>
      <c r="K1659" t="s">
        <v>257</v>
      </c>
      <c r="L1659" t="s">
        <v>1673</v>
      </c>
    </row>
    <row r="1660" spans="8:12" x14ac:dyDescent="0.25">
      <c r="H1660">
        <v>62224400</v>
      </c>
      <c r="I1660" t="s">
        <v>107</v>
      </c>
      <c r="J1660" t="s">
        <v>105</v>
      </c>
      <c r="K1660" t="s">
        <v>257</v>
      </c>
      <c r="L1660" t="s">
        <v>1674</v>
      </c>
    </row>
    <row r="1661" spans="8:12" x14ac:dyDescent="0.25">
      <c r="H1661">
        <v>62224500</v>
      </c>
      <c r="I1661" t="s">
        <v>107</v>
      </c>
      <c r="J1661" t="s">
        <v>105</v>
      </c>
      <c r="K1661" t="s">
        <v>257</v>
      </c>
      <c r="L1661" t="s">
        <v>1675</v>
      </c>
    </row>
    <row r="1662" spans="8:12" x14ac:dyDescent="0.25">
      <c r="H1662">
        <v>62224700</v>
      </c>
      <c r="I1662" t="s">
        <v>107</v>
      </c>
      <c r="J1662" t="s">
        <v>106</v>
      </c>
      <c r="K1662" t="s">
        <v>257</v>
      </c>
      <c r="L1662" t="s">
        <v>1676</v>
      </c>
    </row>
    <row r="1663" spans="8:12" x14ac:dyDescent="0.25">
      <c r="H1663">
        <v>62224800</v>
      </c>
      <c r="I1663" t="s">
        <v>107</v>
      </c>
      <c r="J1663" t="s">
        <v>106</v>
      </c>
      <c r="K1663" t="s">
        <v>257</v>
      </c>
      <c r="L1663" t="s">
        <v>1246</v>
      </c>
    </row>
    <row r="1664" spans="8:12" x14ac:dyDescent="0.25">
      <c r="H1664">
        <v>62229900</v>
      </c>
      <c r="I1664" t="s">
        <v>107</v>
      </c>
      <c r="J1664" t="s">
        <v>106</v>
      </c>
      <c r="K1664" t="s">
        <v>257</v>
      </c>
      <c r="L1664" t="s">
        <v>1677</v>
      </c>
    </row>
    <row r="1665" spans="8:12" x14ac:dyDescent="0.25">
      <c r="H1665">
        <v>62229901</v>
      </c>
      <c r="I1665" t="s">
        <v>107</v>
      </c>
      <c r="J1665" t="s">
        <v>106</v>
      </c>
      <c r="K1665" t="s">
        <v>257</v>
      </c>
      <c r="L1665" t="s">
        <v>1678</v>
      </c>
    </row>
    <row r="1666" spans="8:12" x14ac:dyDescent="0.25">
      <c r="H1666">
        <v>62230000</v>
      </c>
      <c r="I1666" t="s">
        <v>107</v>
      </c>
      <c r="J1666" t="s">
        <v>106</v>
      </c>
      <c r="K1666" t="s">
        <v>257</v>
      </c>
      <c r="L1666" t="s">
        <v>1679</v>
      </c>
    </row>
    <row r="1667" spans="8:12" x14ac:dyDescent="0.25">
      <c r="H1667">
        <v>62230500</v>
      </c>
      <c r="I1667" t="s">
        <v>107</v>
      </c>
      <c r="J1667" t="s">
        <v>105</v>
      </c>
      <c r="K1667" t="s">
        <v>257</v>
      </c>
      <c r="L1667" t="s">
        <v>1680</v>
      </c>
    </row>
    <row r="1668" spans="8:12" x14ac:dyDescent="0.25">
      <c r="H1668">
        <v>62231000</v>
      </c>
      <c r="I1668" t="s">
        <v>107</v>
      </c>
      <c r="J1668" t="s">
        <v>105</v>
      </c>
      <c r="K1668" t="s">
        <v>257</v>
      </c>
      <c r="L1668" t="s">
        <v>1681</v>
      </c>
    </row>
    <row r="1669" spans="8:12" x14ac:dyDescent="0.25">
      <c r="H1669">
        <v>62232000</v>
      </c>
      <c r="I1669" t="s">
        <v>107</v>
      </c>
      <c r="J1669" t="s">
        <v>105</v>
      </c>
      <c r="K1669" t="s">
        <v>257</v>
      </c>
      <c r="L1669" t="s">
        <v>1682</v>
      </c>
    </row>
    <row r="1670" spans="8:12" x14ac:dyDescent="0.25">
      <c r="H1670">
        <v>62232100</v>
      </c>
      <c r="I1670" t="s">
        <v>107</v>
      </c>
      <c r="J1670" t="s">
        <v>106</v>
      </c>
      <c r="K1670" t="s">
        <v>254</v>
      </c>
      <c r="L1670" t="s">
        <v>1683</v>
      </c>
    </row>
    <row r="1671" spans="8:12" x14ac:dyDescent="0.25">
      <c r="H1671">
        <v>62233300</v>
      </c>
      <c r="I1671" t="s">
        <v>107</v>
      </c>
      <c r="J1671" t="s">
        <v>106</v>
      </c>
      <c r="K1671" t="s">
        <v>257</v>
      </c>
      <c r="L1671" t="s">
        <v>1684</v>
      </c>
    </row>
    <row r="1672" spans="8:12" x14ac:dyDescent="0.25">
      <c r="H1672">
        <v>62233500</v>
      </c>
      <c r="I1672" t="s">
        <v>107</v>
      </c>
      <c r="J1672" t="s">
        <v>106</v>
      </c>
      <c r="K1672" t="s">
        <v>257</v>
      </c>
      <c r="L1672" t="s">
        <v>1685</v>
      </c>
    </row>
    <row r="1673" spans="8:12" x14ac:dyDescent="0.25">
      <c r="H1673">
        <v>62233900</v>
      </c>
      <c r="I1673" t="s">
        <v>107</v>
      </c>
      <c r="J1673" t="s">
        <v>106</v>
      </c>
      <c r="K1673" t="s">
        <v>257</v>
      </c>
      <c r="L1673" t="s">
        <v>1686</v>
      </c>
    </row>
    <row r="1674" spans="8:12" x14ac:dyDescent="0.25">
      <c r="H1674">
        <v>62234700</v>
      </c>
      <c r="I1674" t="s">
        <v>107</v>
      </c>
      <c r="J1674" t="s">
        <v>106</v>
      </c>
      <c r="K1674" t="s">
        <v>257</v>
      </c>
      <c r="L1674" t="s">
        <v>1249</v>
      </c>
    </row>
    <row r="1675" spans="8:12" x14ac:dyDescent="0.25">
      <c r="H1675">
        <v>62234900</v>
      </c>
      <c r="I1675" t="s">
        <v>107</v>
      </c>
      <c r="J1675" t="s">
        <v>106</v>
      </c>
      <c r="K1675" t="s">
        <v>257</v>
      </c>
      <c r="L1675" t="s">
        <v>1687</v>
      </c>
    </row>
    <row r="1676" spans="8:12" x14ac:dyDescent="0.25">
      <c r="H1676">
        <v>62236100</v>
      </c>
      <c r="I1676" t="s">
        <v>107</v>
      </c>
      <c r="J1676" t="s">
        <v>106</v>
      </c>
      <c r="K1676" t="s">
        <v>257</v>
      </c>
      <c r="L1676" t="s">
        <v>1580</v>
      </c>
    </row>
    <row r="1677" spans="8:12" x14ac:dyDescent="0.25">
      <c r="H1677">
        <v>62236500</v>
      </c>
      <c r="I1677" t="s">
        <v>107</v>
      </c>
      <c r="J1677" t="s">
        <v>106</v>
      </c>
      <c r="K1677" t="s">
        <v>254</v>
      </c>
      <c r="L1677" t="s">
        <v>1688</v>
      </c>
    </row>
    <row r="1678" spans="8:12" x14ac:dyDescent="0.25">
      <c r="H1678">
        <v>62236600</v>
      </c>
      <c r="I1678" t="s">
        <v>107</v>
      </c>
      <c r="J1678" t="s">
        <v>106</v>
      </c>
      <c r="K1678" t="s">
        <v>257</v>
      </c>
      <c r="L1678" t="s">
        <v>1689</v>
      </c>
    </row>
    <row r="1679" spans="8:12" x14ac:dyDescent="0.25">
      <c r="H1679">
        <v>62236700</v>
      </c>
      <c r="I1679" t="s">
        <v>107</v>
      </c>
      <c r="J1679" t="s">
        <v>106</v>
      </c>
      <c r="K1679" t="s">
        <v>257</v>
      </c>
      <c r="L1679" t="s">
        <v>1690</v>
      </c>
    </row>
    <row r="1680" spans="8:12" x14ac:dyDescent="0.25">
      <c r="H1680">
        <v>62236800</v>
      </c>
      <c r="I1680" t="s">
        <v>107</v>
      </c>
      <c r="J1680" t="s">
        <v>106</v>
      </c>
      <c r="K1680" t="s">
        <v>257</v>
      </c>
      <c r="L1680" t="s">
        <v>1691</v>
      </c>
    </row>
    <row r="1681" spans="8:12" x14ac:dyDescent="0.25">
      <c r="H1681">
        <v>62236900</v>
      </c>
      <c r="I1681" t="s">
        <v>107</v>
      </c>
      <c r="J1681" t="s">
        <v>106</v>
      </c>
      <c r="K1681" t="s">
        <v>257</v>
      </c>
      <c r="L1681" t="s">
        <v>1692</v>
      </c>
    </row>
    <row r="1682" spans="8:12" x14ac:dyDescent="0.25">
      <c r="H1682">
        <v>62237100</v>
      </c>
      <c r="I1682" t="s">
        <v>107</v>
      </c>
      <c r="J1682" t="s">
        <v>106</v>
      </c>
      <c r="K1682" t="s">
        <v>257</v>
      </c>
      <c r="L1682" t="s">
        <v>1693</v>
      </c>
    </row>
    <row r="1683" spans="8:12" x14ac:dyDescent="0.25">
      <c r="H1683">
        <v>62237200</v>
      </c>
      <c r="I1683" t="s">
        <v>107</v>
      </c>
      <c r="J1683" t="s">
        <v>106</v>
      </c>
      <c r="K1683" t="s">
        <v>257</v>
      </c>
      <c r="L1683" t="s">
        <v>1694</v>
      </c>
    </row>
    <row r="1684" spans="8:12" x14ac:dyDescent="0.25">
      <c r="H1684">
        <v>62237500</v>
      </c>
      <c r="I1684" t="s">
        <v>107</v>
      </c>
      <c r="J1684" t="s">
        <v>106</v>
      </c>
      <c r="K1684" t="s">
        <v>254</v>
      </c>
      <c r="L1684" t="s">
        <v>1246</v>
      </c>
    </row>
    <row r="1685" spans="8:12" x14ac:dyDescent="0.25">
      <c r="H1685">
        <v>62237700</v>
      </c>
      <c r="I1685" t="s">
        <v>107</v>
      </c>
      <c r="J1685" t="s">
        <v>106</v>
      </c>
      <c r="K1685" t="s">
        <v>257</v>
      </c>
      <c r="L1685" t="s">
        <v>1246</v>
      </c>
    </row>
    <row r="1686" spans="8:12" x14ac:dyDescent="0.25">
      <c r="H1686">
        <v>62238000</v>
      </c>
      <c r="I1686" t="s">
        <v>107</v>
      </c>
      <c r="J1686" t="s">
        <v>106</v>
      </c>
      <c r="K1686" t="s">
        <v>257</v>
      </c>
      <c r="L1686" t="s">
        <v>1695</v>
      </c>
    </row>
    <row r="1687" spans="8:12" x14ac:dyDescent="0.25">
      <c r="H1687">
        <v>62238001</v>
      </c>
      <c r="I1687" t="s">
        <v>107</v>
      </c>
      <c r="J1687" t="s">
        <v>106</v>
      </c>
      <c r="K1687" t="s">
        <v>257</v>
      </c>
      <c r="L1687" t="s">
        <v>1696</v>
      </c>
    </row>
    <row r="1688" spans="8:12" x14ac:dyDescent="0.25">
      <c r="H1688">
        <v>62238400</v>
      </c>
      <c r="I1688" t="s">
        <v>107</v>
      </c>
      <c r="J1688" t="s">
        <v>106</v>
      </c>
      <c r="K1688" t="s">
        <v>257</v>
      </c>
      <c r="L1688" t="s">
        <v>1697</v>
      </c>
    </row>
    <row r="1689" spans="8:12" x14ac:dyDescent="0.25">
      <c r="H1689">
        <v>62239000</v>
      </c>
      <c r="I1689" t="s">
        <v>107</v>
      </c>
      <c r="J1689" t="s">
        <v>106</v>
      </c>
      <c r="K1689" t="s">
        <v>257</v>
      </c>
      <c r="L1689" t="s">
        <v>1698</v>
      </c>
    </row>
    <row r="1690" spans="8:12" x14ac:dyDescent="0.25">
      <c r="H1690">
        <v>62239200</v>
      </c>
      <c r="I1690" t="s">
        <v>107</v>
      </c>
      <c r="J1690" t="s">
        <v>106</v>
      </c>
      <c r="K1690" t="s">
        <v>257</v>
      </c>
      <c r="L1690" t="s">
        <v>1699</v>
      </c>
    </row>
    <row r="1691" spans="8:12" x14ac:dyDescent="0.25">
      <c r="H1691">
        <v>62240100</v>
      </c>
      <c r="I1691" t="s">
        <v>107</v>
      </c>
      <c r="J1691" t="s">
        <v>106</v>
      </c>
      <c r="K1691" t="s">
        <v>257</v>
      </c>
      <c r="L1691" t="s">
        <v>1700</v>
      </c>
    </row>
    <row r="1692" spans="8:12" x14ac:dyDescent="0.25">
      <c r="H1692">
        <v>62240101</v>
      </c>
      <c r="I1692" t="s">
        <v>107</v>
      </c>
      <c r="J1692" t="s">
        <v>106</v>
      </c>
      <c r="K1692" t="s">
        <v>257</v>
      </c>
      <c r="L1692" t="s">
        <v>1701</v>
      </c>
    </row>
    <row r="1693" spans="8:12" x14ac:dyDescent="0.25">
      <c r="H1693">
        <v>62240300</v>
      </c>
      <c r="I1693" t="s">
        <v>107</v>
      </c>
      <c r="J1693" t="s">
        <v>106</v>
      </c>
      <c r="K1693" t="s">
        <v>257</v>
      </c>
      <c r="L1693" t="s">
        <v>592</v>
      </c>
    </row>
    <row r="1694" spans="8:12" x14ac:dyDescent="0.25">
      <c r="H1694">
        <v>62241600</v>
      </c>
      <c r="I1694" t="s">
        <v>107</v>
      </c>
      <c r="J1694" t="s">
        <v>106</v>
      </c>
      <c r="K1694" t="s">
        <v>257</v>
      </c>
      <c r="L1694" t="s">
        <v>1702</v>
      </c>
    </row>
    <row r="1695" spans="8:12" x14ac:dyDescent="0.25">
      <c r="H1695">
        <v>62241900</v>
      </c>
      <c r="I1695" t="s">
        <v>107</v>
      </c>
      <c r="J1695" t="s">
        <v>106</v>
      </c>
      <c r="K1695" t="s">
        <v>257</v>
      </c>
      <c r="L1695" t="s">
        <v>1249</v>
      </c>
    </row>
    <row r="1696" spans="8:12" x14ac:dyDescent="0.25">
      <c r="H1696">
        <v>62242200</v>
      </c>
      <c r="I1696" t="s">
        <v>107</v>
      </c>
      <c r="J1696" t="s">
        <v>106</v>
      </c>
      <c r="K1696" t="s">
        <v>257</v>
      </c>
      <c r="L1696" t="s">
        <v>1301</v>
      </c>
    </row>
    <row r="1697" spans="8:12" x14ac:dyDescent="0.25">
      <c r="H1697">
        <v>62242300</v>
      </c>
      <c r="I1697" t="s">
        <v>107</v>
      </c>
      <c r="J1697" t="s">
        <v>106</v>
      </c>
      <c r="K1697" t="s">
        <v>257</v>
      </c>
      <c r="L1697" t="s">
        <v>1703</v>
      </c>
    </row>
    <row r="1698" spans="8:12" x14ac:dyDescent="0.25">
      <c r="H1698">
        <v>62242301</v>
      </c>
      <c r="I1698" t="s">
        <v>107</v>
      </c>
      <c r="J1698" t="s">
        <v>106</v>
      </c>
      <c r="K1698" t="s">
        <v>257</v>
      </c>
      <c r="L1698" t="s">
        <v>1704</v>
      </c>
    </row>
    <row r="1699" spans="8:12" x14ac:dyDescent="0.25">
      <c r="H1699">
        <v>62242500</v>
      </c>
      <c r="I1699" t="s">
        <v>107</v>
      </c>
      <c r="J1699" t="s">
        <v>106</v>
      </c>
      <c r="K1699" t="s">
        <v>257</v>
      </c>
      <c r="L1699" t="s">
        <v>1246</v>
      </c>
    </row>
    <row r="1700" spans="8:12" x14ac:dyDescent="0.25">
      <c r="H1700">
        <v>62243000</v>
      </c>
      <c r="I1700" t="s">
        <v>107</v>
      </c>
      <c r="J1700" t="s">
        <v>106</v>
      </c>
      <c r="K1700" t="s">
        <v>257</v>
      </c>
      <c r="L1700" t="s">
        <v>1705</v>
      </c>
    </row>
    <row r="1701" spans="8:12" x14ac:dyDescent="0.25">
      <c r="H1701">
        <v>62243300</v>
      </c>
      <c r="I1701" t="s">
        <v>107</v>
      </c>
      <c r="J1701" t="s">
        <v>106</v>
      </c>
      <c r="K1701" t="s">
        <v>257</v>
      </c>
      <c r="L1701" t="s">
        <v>1706</v>
      </c>
    </row>
    <row r="1702" spans="8:12" x14ac:dyDescent="0.25">
      <c r="H1702">
        <v>62243500</v>
      </c>
      <c r="I1702" t="s">
        <v>107</v>
      </c>
      <c r="J1702" t="s">
        <v>106</v>
      </c>
      <c r="K1702" t="s">
        <v>257</v>
      </c>
      <c r="L1702" t="s">
        <v>1707</v>
      </c>
    </row>
    <row r="1703" spans="8:12" x14ac:dyDescent="0.25">
      <c r="H1703">
        <v>62244800</v>
      </c>
      <c r="I1703" t="s">
        <v>107</v>
      </c>
      <c r="J1703" t="s">
        <v>106</v>
      </c>
      <c r="K1703" t="s">
        <v>257</v>
      </c>
      <c r="L1703" t="s">
        <v>1265</v>
      </c>
    </row>
    <row r="1704" spans="8:12" x14ac:dyDescent="0.25">
      <c r="H1704">
        <v>62244900</v>
      </c>
      <c r="I1704" t="s">
        <v>107</v>
      </c>
      <c r="J1704" t="s">
        <v>106</v>
      </c>
      <c r="K1704" t="s">
        <v>257</v>
      </c>
      <c r="L1704" t="s">
        <v>1708</v>
      </c>
    </row>
    <row r="1705" spans="8:12" x14ac:dyDescent="0.25">
      <c r="H1705">
        <v>62245800</v>
      </c>
      <c r="I1705" t="s">
        <v>107</v>
      </c>
      <c r="J1705" t="s">
        <v>106</v>
      </c>
      <c r="K1705" t="s">
        <v>257</v>
      </c>
      <c r="L1705" t="s">
        <v>1249</v>
      </c>
    </row>
    <row r="1706" spans="8:12" x14ac:dyDescent="0.25">
      <c r="H1706">
        <v>62249000</v>
      </c>
      <c r="I1706" t="s">
        <v>107</v>
      </c>
      <c r="J1706" t="s">
        <v>106</v>
      </c>
      <c r="K1706" t="s">
        <v>257</v>
      </c>
      <c r="L1706" t="s">
        <v>1709</v>
      </c>
    </row>
    <row r="1707" spans="8:12" x14ac:dyDescent="0.25">
      <c r="H1707">
        <v>62249100</v>
      </c>
      <c r="I1707" t="s">
        <v>107</v>
      </c>
      <c r="J1707" t="s">
        <v>106</v>
      </c>
      <c r="K1707" t="s">
        <v>257</v>
      </c>
      <c r="L1707" t="s">
        <v>1710</v>
      </c>
    </row>
    <row r="1708" spans="8:12" x14ac:dyDescent="0.25">
      <c r="H1708">
        <v>62251200</v>
      </c>
      <c r="I1708" t="s">
        <v>107</v>
      </c>
      <c r="J1708" t="s">
        <v>106</v>
      </c>
      <c r="K1708" t="s">
        <v>257</v>
      </c>
      <c r="L1708" t="s">
        <v>1711</v>
      </c>
    </row>
    <row r="1709" spans="8:12" x14ac:dyDescent="0.25">
      <c r="H1709">
        <v>62251205</v>
      </c>
      <c r="I1709" t="s">
        <v>107</v>
      </c>
      <c r="J1709" t="s">
        <v>106</v>
      </c>
      <c r="K1709" t="s">
        <v>257</v>
      </c>
      <c r="L1709" t="s">
        <v>1712</v>
      </c>
    </row>
    <row r="1710" spans="8:12" x14ac:dyDescent="0.25">
      <c r="H1710">
        <v>62251206</v>
      </c>
      <c r="I1710" t="s">
        <v>107</v>
      </c>
      <c r="J1710" t="s">
        <v>106</v>
      </c>
      <c r="K1710" t="s">
        <v>257</v>
      </c>
      <c r="L1710" t="s">
        <v>1713</v>
      </c>
    </row>
    <row r="1711" spans="8:12" x14ac:dyDescent="0.25">
      <c r="H1711">
        <v>62251207</v>
      </c>
      <c r="I1711" t="s">
        <v>107</v>
      </c>
      <c r="J1711" t="s">
        <v>106</v>
      </c>
      <c r="K1711" t="s">
        <v>257</v>
      </c>
      <c r="L1711" t="s">
        <v>1714</v>
      </c>
    </row>
    <row r="1712" spans="8:12" x14ac:dyDescent="0.25">
      <c r="H1712">
        <v>62251208</v>
      </c>
      <c r="I1712" t="s">
        <v>107</v>
      </c>
      <c r="J1712" t="s">
        <v>106</v>
      </c>
      <c r="K1712" t="s">
        <v>257</v>
      </c>
      <c r="L1712" t="s">
        <v>1715</v>
      </c>
    </row>
    <row r="1713" spans="8:12" x14ac:dyDescent="0.25">
      <c r="H1713">
        <v>62251209</v>
      </c>
      <c r="I1713" t="s">
        <v>107</v>
      </c>
      <c r="J1713" t="s">
        <v>106</v>
      </c>
      <c r="K1713" t="s">
        <v>257</v>
      </c>
      <c r="L1713" t="s">
        <v>1716</v>
      </c>
    </row>
    <row r="1714" spans="8:12" x14ac:dyDescent="0.25">
      <c r="H1714">
        <v>62251210</v>
      </c>
      <c r="I1714" t="s">
        <v>107</v>
      </c>
      <c r="J1714" t="s">
        <v>106</v>
      </c>
      <c r="K1714" t="s">
        <v>257</v>
      </c>
      <c r="L1714" t="s">
        <v>1717</v>
      </c>
    </row>
    <row r="1715" spans="8:12" x14ac:dyDescent="0.25">
      <c r="H1715">
        <v>62251211</v>
      </c>
      <c r="I1715" t="s">
        <v>107</v>
      </c>
      <c r="J1715" t="s">
        <v>106</v>
      </c>
      <c r="K1715" t="s">
        <v>257</v>
      </c>
      <c r="L1715" t="s">
        <v>1718</v>
      </c>
    </row>
    <row r="1716" spans="8:12" x14ac:dyDescent="0.25">
      <c r="H1716">
        <v>62251212</v>
      </c>
      <c r="I1716" t="s">
        <v>107</v>
      </c>
      <c r="J1716" t="s">
        <v>106</v>
      </c>
      <c r="K1716" t="s">
        <v>257</v>
      </c>
      <c r="L1716" t="s">
        <v>1719</v>
      </c>
    </row>
    <row r="1717" spans="8:12" x14ac:dyDescent="0.25">
      <c r="H1717">
        <v>62251213</v>
      </c>
      <c r="I1717" t="s">
        <v>107</v>
      </c>
      <c r="J1717" t="s">
        <v>106</v>
      </c>
      <c r="K1717" t="s">
        <v>257</v>
      </c>
      <c r="L1717" t="s">
        <v>1720</v>
      </c>
    </row>
    <row r="1718" spans="8:12" x14ac:dyDescent="0.25">
      <c r="H1718">
        <v>62251214</v>
      </c>
      <c r="I1718" t="s">
        <v>107</v>
      </c>
      <c r="J1718" t="s">
        <v>106</v>
      </c>
      <c r="K1718" t="s">
        <v>257</v>
      </c>
      <c r="L1718" t="s">
        <v>1720</v>
      </c>
    </row>
    <row r="1719" spans="8:12" x14ac:dyDescent="0.25">
      <c r="H1719">
        <v>62251215</v>
      </c>
      <c r="I1719" t="s">
        <v>107</v>
      </c>
      <c r="J1719" t="s">
        <v>106</v>
      </c>
      <c r="K1719" t="s">
        <v>257</v>
      </c>
      <c r="L1719" t="s">
        <v>1721</v>
      </c>
    </row>
    <row r="1720" spans="8:12" x14ac:dyDescent="0.25">
      <c r="H1720">
        <v>62251216</v>
      </c>
      <c r="I1720" t="s">
        <v>107</v>
      </c>
      <c r="J1720" t="s">
        <v>106</v>
      </c>
      <c r="K1720" t="s">
        <v>257</v>
      </c>
      <c r="L1720" t="s">
        <v>1721</v>
      </c>
    </row>
    <row r="1721" spans="8:12" x14ac:dyDescent="0.25">
      <c r="H1721">
        <v>62251217</v>
      </c>
      <c r="I1721" t="s">
        <v>107</v>
      </c>
      <c r="J1721" t="s">
        <v>106</v>
      </c>
      <c r="K1721" t="s">
        <v>257</v>
      </c>
      <c r="L1721" t="s">
        <v>1722</v>
      </c>
    </row>
    <row r="1722" spans="8:12" x14ac:dyDescent="0.25">
      <c r="H1722">
        <v>62252200</v>
      </c>
      <c r="I1722" t="s">
        <v>107</v>
      </c>
      <c r="J1722" t="s">
        <v>106</v>
      </c>
      <c r="K1722" t="s">
        <v>254</v>
      </c>
      <c r="L1722" t="s">
        <v>613</v>
      </c>
    </row>
    <row r="1723" spans="8:12" x14ac:dyDescent="0.25">
      <c r="H1723">
        <v>62266200</v>
      </c>
      <c r="I1723" t="s">
        <v>107</v>
      </c>
      <c r="J1723" t="s">
        <v>106</v>
      </c>
      <c r="K1723" t="s">
        <v>257</v>
      </c>
      <c r="L1723" t="s">
        <v>1723</v>
      </c>
    </row>
    <row r="1724" spans="8:12" x14ac:dyDescent="0.25">
      <c r="H1724">
        <v>62267000</v>
      </c>
      <c r="I1724" t="s">
        <v>107</v>
      </c>
      <c r="J1724" t="s">
        <v>106</v>
      </c>
      <c r="K1724" t="s">
        <v>257</v>
      </c>
      <c r="L1724" t="s">
        <v>1724</v>
      </c>
    </row>
    <row r="1725" spans="8:12" x14ac:dyDescent="0.25">
      <c r="H1725">
        <v>62269100</v>
      </c>
      <c r="I1725" t="s">
        <v>107</v>
      </c>
      <c r="J1725" t="s">
        <v>106</v>
      </c>
      <c r="K1725" t="s">
        <v>257</v>
      </c>
      <c r="L1725" t="s">
        <v>1725</v>
      </c>
    </row>
    <row r="1726" spans="8:12" x14ac:dyDescent="0.25">
      <c r="H1726">
        <v>62271900</v>
      </c>
      <c r="I1726" t="s">
        <v>107</v>
      </c>
      <c r="J1726" t="s">
        <v>106</v>
      </c>
      <c r="K1726" t="s">
        <v>257</v>
      </c>
      <c r="L1726" t="s">
        <v>1726</v>
      </c>
    </row>
    <row r="1727" spans="8:12" x14ac:dyDescent="0.25">
      <c r="H1727">
        <v>62272000</v>
      </c>
      <c r="I1727" t="s">
        <v>107</v>
      </c>
      <c r="J1727" t="s">
        <v>106</v>
      </c>
      <c r="K1727" t="s">
        <v>257</v>
      </c>
      <c r="L1727" t="s">
        <v>1727</v>
      </c>
    </row>
    <row r="1728" spans="8:12" x14ac:dyDescent="0.25">
      <c r="H1728">
        <v>62272100</v>
      </c>
      <c r="I1728" t="s">
        <v>107</v>
      </c>
      <c r="J1728" t="s">
        <v>106</v>
      </c>
      <c r="K1728" t="s">
        <v>257</v>
      </c>
      <c r="L1728" t="s">
        <v>1724</v>
      </c>
    </row>
    <row r="1729" spans="8:12" x14ac:dyDescent="0.25">
      <c r="H1729">
        <v>62273300</v>
      </c>
      <c r="I1729" t="s">
        <v>107</v>
      </c>
      <c r="J1729" t="s">
        <v>106</v>
      </c>
      <c r="K1729" t="s">
        <v>257</v>
      </c>
      <c r="L1729" t="s">
        <v>1728</v>
      </c>
    </row>
    <row r="1730" spans="8:12" x14ac:dyDescent="0.25">
      <c r="H1730">
        <v>62276700</v>
      </c>
      <c r="I1730" t="s">
        <v>107</v>
      </c>
      <c r="J1730" t="s">
        <v>105</v>
      </c>
      <c r="K1730" t="s">
        <v>254</v>
      </c>
      <c r="L1730" t="s">
        <v>1729</v>
      </c>
    </row>
    <row r="1731" spans="8:12" x14ac:dyDescent="0.25">
      <c r="H1731">
        <v>62279800</v>
      </c>
      <c r="I1731" t="s">
        <v>107</v>
      </c>
      <c r="J1731" t="s">
        <v>106</v>
      </c>
      <c r="K1731" t="s">
        <v>257</v>
      </c>
      <c r="L1731" t="s">
        <v>592</v>
      </c>
    </row>
    <row r="1732" spans="8:12" x14ac:dyDescent="0.25">
      <c r="H1732">
        <v>62280200</v>
      </c>
      <c r="I1732" t="s">
        <v>107</v>
      </c>
      <c r="J1732" t="s">
        <v>105</v>
      </c>
      <c r="K1732" t="s">
        <v>257</v>
      </c>
      <c r="L1732" t="s">
        <v>1730</v>
      </c>
    </row>
    <row r="1733" spans="8:12" x14ac:dyDescent="0.25">
      <c r="H1733">
        <v>62281800</v>
      </c>
      <c r="I1733" t="s">
        <v>107</v>
      </c>
      <c r="J1733" t="s">
        <v>106</v>
      </c>
      <c r="K1733" t="s">
        <v>257</v>
      </c>
      <c r="L1733" t="s">
        <v>1623</v>
      </c>
    </row>
    <row r="1734" spans="8:12" x14ac:dyDescent="0.25">
      <c r="H1734">
        <v>62282100</v>
      </c>
      <c r="I1734" t="s">
        <v>107</v>
      </c>
      <c r="J1734" t="s">
        <v>105</v>
      </c>
      <c r="K1734" t="s">
        <v>254</v>
      </c>
      <c r="L1734" t="s">
        <v>1731</v>
      </c>
    </row>
    <row r="1735" spans="8:12" x14ac:dyDescent="0.25">
      <c r="H1735">
        <v>62282600</v>
      </c>
      <c r="I1735" t="s">
        <v>107</v>
      </c>
      <c r="J1735" t="s">
        <v>105</v>
      </c>
      <c r="K1735" t="s">
        <v>257</v>
      </c>
      <c r="L1735" t="s">
        <v>1732</v>
      </c>
    </row>
    <row r="1736" spans="8:12" x14ac:dyDescent="0.25">
      <c r="H1736">
        <v>62282900</v>
      </c>
      <c r="I1736" t="s">
        <v>107</v>
      </c>
      <c r="J1736" t="s">
        <v>105</v>
      </c>
      <c r="K1736" t="s">
        <v>254</v>
      </c>
      <c r="L1736" t="s">
        <v>1733</v>
      </c>
    </row>
    <row r="1737" spans="8:12" x14ac:dyDescent="0.25">
      <c r="H1737">
        <v>62283200</v>
      </c>
      <c r="I1737" t="s">
        <v>107</v>
      </c>
      <c r="J1737" t="s">
        <v>105</v>
      </c>
      <c r="K1737" t="s">
        <v>254</v>
      </c>
      <c r="L1737" t="s">
        <v>1734</v>
      </c>
    </row>
    <row r="1738" spans="8:12" x14ac:dyDescent="0.25">
      <c r="H1738">
        <v>62289300</v>
      </c>
      <c r="I1738" t="s">
        <v>107</v>
      </c>
      <c r="J1738" t="s">
        <v>105</v>
      </c>
      <c r="K1738" t="s">
        <v>257</v>
      </c>
      <c r="L1738" t="s">
        <v>1735</v>
      </c>
    </row>
    <row r="1739" spans="8:12" x14ac:dyDescent="0.25">
      <c r="H1739">
        <v>62289400</v>
      </c>
      <c r="I1739" t="s">
        <v>107</v>
      </c>
      <c r="J1739" t="s">
        <v>106</v>
      </c>
      <c r="K1739" t="s">
        <v>257</v>
      </c>
      <c r="L1739" t="s">
        <v>1736</v>
      </c>
    </row>
    <row r="1740" spans="8:12" x14ac:dyDescent="0.25">
      <c r="H1740">
        <v>62289700</v>
      </c>
      <c r="I1740" t="s">
        <v>107</v>
      </c>
      <c r="J1740" t="s">
        <v>106</v>
      </c>
      <c r="K1740" t="s">
        <v>257</v>
      </c>
      <c r="L1740" t="s">
        <v>1737</v>
      </c>
    </row>
    <row r="1741" spans="8:12" x14ac:dyDescent="0.25">
      <c r="H1741">
        <v>62290300</v>
      </c>
      <c r="I1741" t="s">
        <v>107</v>
      </c>
      <c r="J1741" t="s">
        <v>106</v>
      </c>
      <c r="K1741" t="s">
        <v>257</v>
      </c>
      <c r="L1741" t="s">
        <v>592</v>
      </c>
    </row>
    <row r="1742" spans="8:12" x14ac:dyDescent="0.25">
      <c r="H1742">
        <v>62290400</v>
      </c>
      <c r="I1742" t="s">
        <v>107</v>
      </c>
      <c r="J1742" t="s">
        <v>106</v>
      </c>
      <c r="K1742" t="s">
        <v>257</v>
      </c>
      <c r="L1742" t="s">
        <v>1738</v>
      </c>
    </row>
    <row r="1743" spans="8:12" x14ac:dyDescent="0.25">
      <c r="H1743">
        <v>62290600</v>
      </c>
      <c r="I1743" t="s">
        <v>107</v>
      </c>
      <c r="J1743" t="s">
        <v>106</v>
      </c>
      <c r="K1743" t="s">
        <v>257</v>
      </c>
      <c r="L1743" t="s">
        <v>1739</v>
      </c>
    </row>
    <row r="1744" spans="8:12" x14ac:dyDescent="0.25">
      <c r="H1744">
        <v>62291300</v>
      </c>
      <c r="I1744" t="s">
        <v>107</v>
      </c>
      <c r="J1744" t="s">
        <v>106</v>
      </c>
      <c r="K1744" t="s">
        <v>257</v>
      </c>
      <c r="L1744" t="s">
        <v>592</v>
      </c>
    </row>
    <row r="1745" spans="8:12" x14ac:dyDescent="0.25">
      <c r="H1745">
        <v>62292100</v>
      </c>
      <c r="I1745" t="s">
        <v>107</v>
      </c>
      <c r="J1745" t="s">
        <v>106</v>
      </c>
      <c r="K1745" t="s">
        <v>257</v>
      </c>
      <c r="L1745" t="s">
        <v>1740</v>
      </c>
    </row>
    <row r="1746" spans="8:12" x14ac:dyDescent="0.25">
      <c r="H1746">
        <v>62292600</v>
      </c>
      <c r="I1746" t="s">
        <v>107</v>
      </c>
      <c r="J1746" t="s">
        <v>106</v>
      </c>
      <c r="K1746" t="s">
        <v>257</v>
      </c>
      <c r="L1746" t="s">
        <v>1249</v>
      </c>
    </row>
    <row r="1747" spans="8:12" x14ac:dyDescent="0.25">
      <c r="H1747">
        <v>62292700</v>
      </c>
      <c r="I1747" t="s">
        <v>107</v>
      </c>
      <c r="J1747" t="s">
        <v>106</v>
      </c>
      <c r="K1747" t="s">
        <v>257</v>
      </c>
      <c r="L1747" t="s">
        <v>1741</v>
      </c>
    </row>
    <row r="1748" spans="8:12" x14ac:dyDescent="0.25">
      <c r="H1748">
        <v>62292800</v>
      </c>
      <c r="I1748" t="s">
        <v>107</v>
      </c>
      <c r="J1748" t="s">
        <v>105</v>
      </c>
      <c r="K1748" t="s">
        <v>257</v>
      </c>
      <c r="L1748" t="s">
        <v>1742</v>
      </c>
    </row>
    <row r="1749" spans="8:12" x14ac:dyDescent="0.25">
      <c r="H1749">
        <v>62293600</v>
      </c>
      <c r="I1749" t="s">
        <v>107</v>
      </c>
      <c r="J1749" t="s">
        <v>105</v>
      </c>
      <c r="K1749" t="s">
        <v>257</v>
      </c>
      <c r="L1749" t="s">
        <v>1743</v>
      </c>
    </row>
    <row r="1750" spans="8:12" x14ac:dyDescent="0.25">
      <c r="H1750">
        <v>62293800</v>
      </c>
      <c r="I1750" t="s">
        <v>107</v>
      </c>
      <c r="J1750" t="s">
        <v>106</v>
      </c>
      <c r="K1750" t="s">
        <v>257</v>
      </c>
      <c r="L1750" t="s">
        <v>1249</v>
      </c>
    </row>
    <row r="1751" spans="8:12" x14ac:dyDescent="0.25">
      <c r="H1751">
        <v>62296500</v>
      </c>
      <c r="I1751" t="s">
        <v>107</v>
      </c>
      <c r="J1751" t="s">
        <v>106</v>
      </c>
      <c r="K1751" t="s">
        <v>257</v>
      </c>
      <c r="L1751" t="s">
        <v>1744</v>
      </c>
    </row>
    <row r="1752" spans="8:12" x14ac:dyDescent="0.25">
      <c r="H1752">
        <v>62300800</v>
      </c>
      <c r="I1752" t="s">
        <v>107</v>
      </c>
      <c r="J1752" t="s">
        <v>106</v>
      </c>
      <c r="K1752" t="s">
        <v>257</v>
      </c>
      <c r="L1752" t="s">
        <v>1745</v>
      </c>
    </row>
    <row r="1753" spans="8:12" x14ac:dyDescent="0.25">
      <c r="H1753">
        <v>62302100</v>
      </c>
      <c r="I1753" t="s">
        <v>107</v>
      </c>
      <c r="J1753" t="s">
        <v>105</v>
      </c>
      <c r="K1753" t="s">
        <v>254</v>
      </c>
      <c r="L1753" t="s">
        <v>1746</v>
      </c>
    </row>
    <row r="1754" spans="8:12" x14ac:dyDescent="0.25">
      <c r="H1754">
        <v>62304000</v>
      </c>
      <c r="I1754" t="s">
        <v>107</v>
      </c>
      <c r="J1754" t="s">
        <v>106</v>
      </c>
      <c r="K1754" t="s">
        <v>257</v>
      </c>
      <c r="L1754" t="s">
        <v>587</v>
      </c>
    </row>
    <row r="1755" spans="8:12" x14ac:dyDescent="0.25">
      <c r="H1755">
        <v>62304600</v>
      </c>
      <c r="I1755" t="s">
        <v>107</v>
      </c>
      <c r="J1755" t="s">
        <v>106</v>
      </c>
      <c r="K1755" t="s">
        <v>257</v>
      </c>
      <c r="L1755" t="s">
        <v>1747</v>
      </c>
    </row>
    <row r="1756" spans="8:12" x14ac:dyDescent="0.25">
      <c r="H1756">
        <v>62304800</v>
      </c>
      <c r="I1756" t="s">
        <v>107</v>
      </c>
      <c r="J1756" t="s">
        <v>106</v>
      </c>
      <c r="K1756" t="s">
        <v>257</v>
      </c>
      <c r="L1756" t="s">
        <v>1748</v>
      </c>
    </row>
    <row r="1757" spans="8:12" x14ac:dyDescent="0.25">
      <c r="H1757">
        <v>62305300</v>
      </c>
      <c r="I1757" t="s">
        <v>107</v>
      </c>
      <c r="J1757" t="s">
        <v>106</v>
      </c>
      <c r="K1757" t="s">
        <v>257</v>
      </c>
      <c r="L1757" t="s">
        <v>1249</v>
      </c>
    </row>
    <row r="1758" spans="8:12" x14ac:dyDescent="0.25">
      <c r="H1758">
        <v>62305400</v>
      </c>
      <c r="I1758" t="s">
        <v>107</v>
      </c>
      <c r="J1758" t="s">
        <v>106</v>
      </c>
      <c r="K1758" t="s">
        <v>257</v>
      </c>
      <c r="L1758" t="s">
        <v>592</v>
      </c>
    </row>
    <row r="1759" spans="8:12" x14ac:dyDescent="0.25">
      <c r="H1759">
        <v>62305700</v>
      </c>
      <c r="I1759" t="s">
        <v>107</v>
      </c>
      <c r="J1759" t="s">
        <v>106</v>
      </c>
      <c r="K1759" t="s">
        <v>257</v>
      </c>
      <c r="L1759" t="s">
        <v>1749</v>
      </c>
    </row>
    <row r="1760" spans="8:12" x14ac:dyDescent="0.25">
      <c r="H1760">
        <v>62305800</v>
      </c>
      <c r="I1760" t="s">
        <v>107</v>
      </c>
      <c r="J1760" t="s">
        <v>106</v>
      </c>
      <c r="K1760" t="s">
        <v>257</v>
      </c>
      <c r="L1760" t="s">
        <v>592</v>
      </c>
    </row>
    <row r="1761" spans="8:12" x14ac:dyDescent="0.25">
      <c r="H1761">
        <v>62306300</v>
      </c>
      <c r="I1761" t="s">
        <v>107</v>
      </c>
      <c r="J1761" t="s">
        <v>106</v>
      </c>
      <c r="K1761" t="s">
        <v>257</v>
      </c>
      <c r="L1761" t="s">
        <v>1750</v>
      </c>
    </row>
    <row r="1762" spans="8:12" x14ac:dyDescent="0.25">
      <c r="H1762">
        <v>62307100</v>
      </c>
      <c r="I1762" t="s">
        <v>107</v>
      </c>
      <c r="J1762" t="s">
        <v>106</v>
      </c>
      <c r="K1762" t="s">
        <v>257</v>
      </c>
      <c r="L1762" t="s">
        <v>1751</v>
      </c>
    </row>
    <row r="1763" spans="8:12" x14ac:dyDescent="0.25">
      <c r="H1763">
        <v>62307200</v>
      </c>
      <c r="I1763" t="s">
        <v>107</v>
      </c>
      <c r="J1763" t="s">
        <v>106</v>
      </c>
      <c r="K1763" t="s">
        <v>254</v>
      </c>
      <c r="L1763" t="s">
        <v>1752</v>
      </c>
    </row>
    <row r="1764" spans="8:12" x14ac:dyDescent="0.25">
      <c r="H1764">
        <v>62307900</v>
      </c>
      <c r="I1764" t="s">
        <v>107</v>
      </c>
      <c r="J1764" t="s">
        <v>106</v>
      </c>
      <c r="K1764" t="s">
        <v>257</v>
      </c>
      <c r="L1764" t="s">
        <v>567</v>
      </c>
    </row>
    <row r="1765" spans="8:12" x14ac:dyDescent="0.25">
      <c r="H1765">
        <v>62308200</v>
      </c>
      <c r="I1765" t="s">
        <v>107</v>
      </c>
      <c r="J1765" t="s">
        <v>106</v>
      </c>
      <c r="K1765" t="s">
        <v>257</v>
      </c>
      <c r="L1765" t="s">
        <v>1753</v>
      </c>
    </row>
    <row r="1766" spans="8:12" x14ac:dyDescent="0.25">
      <c r="H1766">
        <v>62308201</v>
      </c>
      <c r="I1766" t="s">
        <v>107</v>
      </c>
      <c r="J1766" t="s">
        <v>106</v>
      </c>
      <c r="K1766" t="s">
        <v>257</v>
      </c>
      <c r="L1766" t="s">
        <v>1754</v>
      </c>
    </row>
    <row r="1767" spans="8:12" x14ac:dyDescent="0.25">
      <c r="H1767">
        <v>62308300</v>
      </c>
      <c r="I1767" t="s">
        <v>107</v>
      </c>
      <c r="J1767" t="s">
        <v>106</v>
      </c>
      <c r="K1767" t="s">
        <v>257</v>
      </c>
      <c r="L1767" t="s">
        <v>1249</v>
      </c>
    </row>
    <row r="1768" spans="8:12" x14ac:dyDescent="0.25">
      <c r="H1768">
        <v>62308500</v>
      </c>
      <c r="I1768" t="s">
        <v>107</v>
      </c>
      <c r="J1768" t="s">
        <v>106</v>
      </c>
      <c r="K1768" t="s">
        <v>257</v>
      </c>
      <c r="L1768" t="s">
        <v>1755</v>
      </c>
    </row>
    <row r="1769" spans="8:12" x14ac:dyDescent="0.25">
      <c r="H1769">
        <v>62308600</v>
      </c>
      <c r="I1769" t="s">
        <v>107</v>
      </c>
      <c r="J1769" t="s">
        <v>106</v>
      </c>
      <c r="K1769" t="s">
        <v>257</v>
      </c>
      <c r="L1769" t="s">
        <v>1602</v>
      </c>
    </row>
    <row r="1770" spans="8:12" x14ac:dyDescent="0.25">
      <c r="H1770">
        <v>62309700</v>
      </c>
      <c r="I1770" t="s">
        <v>107</v>
      </c>
      <c r="J1770" t="s">
        <v>106</v>
      </c>
      <c r="K1770" t="s">
        <v>257</v>
      </c>
      <c r="L1770" t="s">
        <v>1246</v>
      </c>
    </row>
    <row r="1771" spans="8:12" x14ac:dyDescent="0.25">
      <c r="H1771">
        <v>62312300</v>
      </c>
      <c r="I1771" t="s">
        <v>107</v>
      </c>
      <c r="J1771" t="s">
        <v>105</v>
      </c>
      <c r="K1771" t="s">
        <v>257</v>
      </c>
      <c r="L1771" t="s">
        <v>1756</v>
      </c>
    </row>
    <row r="1772" spans="8:12" x14ac:dyDescent="0.25">
      <c r="H1772">
        <v>62313200</v>
      </c>
      <c r="I1772" t="s">
        <v>107</v>
      </c>
      <c r="J1772" t="s">
        <v>106</v>
      </c>
      <c r="K1772" t="s">
        <v>257</v>
      </c>
      <c r="L1772" t="s">
        <v>1757</v>
      </c>
    </row>
    <row r="1773" spans="8:12" x14ac:dyDescent="0.25">
      <c r="H1773">
        <v>62313201</v>
      </c>
      <c r="I1773" t="s">
        <v>107</v>
      </c>
      <c r="J1773" t="s">
        <v>106</v>
      </c>
      <c r="K1773" t="s">
        <v>257</v>
      </c>
      <c r="L1773" t="s">
        <v>1758</v>
      </c>
    </row>
    <row r="1774" spans="8:12" x14ac:dyDescent="0.25">
      <c r="H1774">
        <v>62313300</v>
      </c>
      <c r="I1774" t="s">
        <v>107</v>
      </c>
      <c r="J1774" t="s">
        <v>106</v>
      </c>
      <c r="K1774" t="s">
        <v>254</v>
      </c>
      <c r="L1774" t="s">
        <v>1270</v>
      </c>
    </row>
    <row r="1775" spans="8:12" x14ac:dyDescent="0.25">
      <c r="H1775">
        <v>62313800</v>
      </c>
      <c r="I1775" t="s">
        <v>107</v>
      </c>
      <c r="J1775" t="s">
        <v>106</v>
      </c>
      <c r="K1775" t="s">
        <v>257</v>
      </c>
      <c r="L1775" t="s">
        <v>1759</v>
      </c>
    </row>
    <row r="1776" spans="8:12" x14ac:dyDescent="0.25">
      <c r="H1776">
        <v>62314400</v>
      </c>
      <c r="I1776" t="s">
        <v>107</v>
      </c>
      <c r="J1776" t="s">
        <v>105</v>
      </c>
      <c r="K1776" t="s">
        <v>257</v>
      </c>
      <c r="L1776" t="s">
        <v>1760</v>
      </c>
    </row>
    <row r="1777" spans="8:12" x14ac:dyDescent="0.25">
      <c r="H1777">
        <v>62315000</v>
      </c>
      <c r="I1777" t="s">
        <v>107</v>
      </c>
      <c r="J1777" t="s">
        <v>106</v>
      </c>
      <c r="K1777" t="s">
        <v>254</v>
      </c>
      <c r="L1777" t="s">
        <v>1761</v>
      </c>
    </row>
    <row r="1778" spans="8:12" x14ac:dyDescent="0.25">
      <c r="H1778">
        <v>62316900</v>
      </c>
      <c r="I1778" t="s">
        <v>107</v>
      </c>
      <c r="J1778" t="s">
        <v>105</v>
      </c>
      <c r="K1778" t="s">
        <v>257</v>
      </c>
      <c r="L1778" t="s">
        <v>1762</v>
      </c>
    </row>
    <row r="1779" spans="8:12" x14ac:dyDescent="0.25">
      <c r="H1779">
        <v>62318300</v>
      </c>
      <c r="I1779" t="s">
        <v>107</v>
      </c>
      <c r="J1779" t="s">
        <v>106</v>
      </c>
      <c r="K1779" t="s">
        <v>257</v>
      </c>
      <c r="L1779" t="s">
        <v>592</v>
      </c>
    </row>
    <row r="1780" spans="8:12" x14ac:dyDescent="0.25">
      <c r="H1780">
        <v>62318400</v>
      </c>
      <c r="I1780" t="s">
        <v>107</v>
      </c>
      <c r="J1780" t="s">
        <v>106</v>
      </c>
      <c r="K1780" t="s">
        <v>257</v>
      </c>
      <c r="L1780" t="s">
        <v>1763</v>
      </c>
    </row>
    <row r="1781" spans="8:12" x14ac:dyDescent="0.25">
      <c r="H1781">
        <v>62318500</v>
      </c>
      <c r="I1781" t="s">
        <v>107</v>
      </c>
      <c r="J1781" t="s">
        <v>106</v>
      </c>
      <c r="K1781" t="s">
        <v>257</v>
      </c>
      <c r="L1781" t="s">
        <v>1249</v>
      </c>
    </row>
    <row r="1782" spans="8:12" x14ac:dyDescent="0.25">
      <c r="H1782">
        <v>62318700</v>
      </c>
      <c r="I1782" t="s">
        <v>107</v>
      </c>
      <c r="J1782" t="s">
        <v>106</v>
      </c>
      <c r="K1782" t="s">
        <v>254</v>
      </c>
      <c r="L1782" t="s">
        <v>1764</v>
      </c>
    </row>
    <row r="1783" spans="8:12" x14ac:dyDescent="0.25">
      <c r="H1783">
        <v>62319200</v>
      </c>
      <c r="I1783" t="s">
        <v>107</v>
      </c>
      <c r="J1783" t="s">
        <v>106</v>
      </c>
      <c r="K1783" t="s">
        <v>254</v>
      </c>
      <c r="L1783" t="s">
        <v>1765</v>
      </c>
    </row>
    <row r="1784" spans="8:12" x14ac:dyDescent="0.25">
      <c r="H1784">
        <v>62319800</v>
      </c>
      <c r="I1784" t="s">
        <v>107</v>
      </c>
      <c r="J1784" t="s">
        <v>105</v>
      </c>
      <c r="K1784" t="s">
        <v>257</v>
      </c>
      <c r="L1784" t="s">
        <v>1766</v>
      </c>
    </row>
    <row r="1785" spans="8:12" x14ac:dyDescent="0.25">
      <c r="H1785">
        <v>62320200</v>
      </c>
      <c r="I1785" t="s">
        <v>107</v>
      </c>
      <c r="J1785" t="s">
        <v>106</v>
      </c>
      <c r="K1785" t="s">
        <v>257</v>
      </c>
      <c r="L1785" t="s">
        <v>1767</v>
      </c>
    </row>
    <row r="1786" spans="8:12" x14ac:dyDescent="0.25">
      <c r="H1786">
        <v>62320201</v>
      </c>
      <c r="I1786" t="s">
        <v>107</v>
      </c>
      <c r="J1786" t="s">
        <v>106</v>
      </c>
      <c r="K1786" t="s">
        <v>257</v>
      </c>
      <c r="L1786" t="s">
        <v>1768</v>
      </c>
    </row>
    <row r="1787" spans="8:12" x14ac:dyDescent="0.25">
      <c r="H1787">
        <v>62320202</v>
      </c>
      <c r="I1787" t="s">
        <v>107</v>
      </c>
      <c r="J1787" t="s">
        <v>106</v>
      </c>
      <c r="K1787" t="s">
        <v>257</v>
      </c>
      <c r="L1787" t="s">
        <v>1769</v>
      </c>
    </row>
    <row r="1788" spans="8:12" x14ac:dyDescent="0.25">
      <c r="H1788">
        <v>62320203</v>
      </c>
      <c r="I1788" t="s">
        <v>107</v>
      </c>
      <c r="J1788" t="s">
        <v>106</v>
      </c>
      <c r="K1788" t="s">
        <v>257</v>
      </c>
      <c r="L1788" t="s">
        <v>1770</v>
      </c>
    </row>
    <row r="1789" spans="8:12" x14ac:dyDescent="0.25">
      <c r="H1789">
        <v>62321300</v>
      </c>
      <c r="I1789" t="s">
        <v>107</v>
      </c>
      <c r="J1789" t="s">
        <v>106</v>
      </c>
      <c r="K1789" t="s">
        <v>257</v>
      </c>
      <c r="L1789" t="s">
        <v>1771</v>
      </c>
    </row>
    <row r="1790" spans="8:12" x14ac:dyDescent="0.25">
      <c r="H1790">
        <v>62322500</v>
      </c>
      <c r="I1790" t="s">
        <v>107</v>
      </c>
      <c r="J1790" t="s">
        <v>106</v>
      </c>
      <c r="K1790" t="s">
        <v>257</v>
      </c>
      <c r="L1790" t="s">
        <v>1772</v>
      </c>
    </row>
    <row r="1791" spans="8:12" x14ac:dyDescent="0.25">
      <c r="H1791">
        <v>62322700</v>
      </c>
      <c r="I1791" t="s">
        <v>107</v>
      </c>
      <c r="J1791" t="s">
        <v>106</v>
      </c>
      <c r="K1791" t="s">
        <v>257</v>
      </c>
      <c r="L1791" t="s">
        <v>1617</v>
      </c>
    </row>
    <row r="1792" spans="8:12" x14ac:dyDescent="0.25">
      <c r="H1792">
        <v>62322800</v>
      </c>
      <c r="I1792" t="s">
        <v>107</v>
      </c>
      <c r="J1792" t="s">
        <v>106</v>
      </c>
      <c r="K1792" t="s">
        <v>257</v>
      </c>
      <c r="L1792" t="s">
        <v>1773</v>
      </c>
    </row>
    <row r="1793" spans="8:12" x14ac:dyDescent="0.25">
      <c r="H1793">
        <v>62322900</v>
      </c>
      <c r="I1793" t="s">
        <v>107</v>
      </c>
      <c r="J1793" t="s">
        <v>106</v>
      </c>
      <c r="K1793" t="s">
        <v>257</v>
      </c>
      <c r="L1793" t="s">
        <v>1774</v>
      </c>
    </row>
    <row r="1794" spans="8:12" x14ac:dyDescent="0.25">
      <c r="H1794">
        <v>62323000</v>
      </c>
      <c r="I1794" t="s">
        <v>107</v>
      </c>
      <c r="J1794" t="s">
        <v>106</v>
      </c>
      <c r="K1794" t="s">
        <v>254</v>
      </c>
      <c r="L1794" t="s">
        <v>1775</v>
      </c>
    </row>
    <row r="1795" spans="8:12" x14ac:dyDescent="0.25">
      <c r="H1795">
        <v>62324200</v>
      </c>
      <c r="I1795" t="s">
        <v>107</v>
      </c>
      <c r="J1795" t="s">
        <v>105</v>
      </c>
      <c r="K1795" t="s">
        <v>257</v>
      </c>
      <c r="L1795" t="s">
        <v>1776</v>
      </c>
    </row>
    <row r="1796" spans="8:12" x14ac:dyDescent="0.25">
      <c r="H1796">
        <v>62324700</v>
      </c>
      <c r="I1796" t="s">
        <v>107</v>
      </c>
      <c r="J1796" t="s">
        <v>106</v>
      </c>
      <c r="K1796" t="s">
        <v>257</v>
      </c>
      <c r="L1796" t="s">
        <v>1777</v>
      </c>
    </row>
    <row r="1797" spans="8:12" x14ac:dyDescent="0.25">
      <c r="H1797">
        <v>62324800</v>
      </c>
      <c r="I1797" t="s">
        <v>107</v>
      </c>
      <c r="J1797" t="s">
        <v>106</v>
      </c>
      <c r="K1797" t="s">
        <v>257</v>
      </c>
      <c r="L1797" t="s">
        <v>1489</v>
      </c>
    </row>
    <row r="1798" spans="8:12" x14ac:dyDescent="0.25">
      <c r="H1798">
        <v>62324900</v>
      </c>
      <c r="I1798" t="s">
        <v>107</v>
      </c>
      <c r="J1798" t="s">
        <v>106</v>
      </c>
      <c r="K1798" t="s">
        <v>257</v>
      </c>
      <c r="L1798" t="s">
        <v>1246</v>
      </c>
    </row>
    <row r="1799" spans="8:12" x14ac:dyDescent="0.25">
      <c r="H1799">
        <v>62325000</v>
      </c>
      <c r="I1799" t="s">
        <v>107</v>
      </c>
      <c r="J1799" t="s">
        <v>106</v>
      </c>
      <c r="K1799" t="s">
        <v>257</v>
      </c>
      <c r="L1799" t="s">
        <v>1778</v>
      </c>
    </row>
    <row r="1800" spans="8:12" x14ac:dyDescent="0.25">
      <c r="H1800">
        <v>62325100</v>
      </c>
      <c r="I1800" t="s">
        <v>107</v>
      </c>
      <c r="J1800" t="s">
        <v>106</v>
      </c>
      <c r="K1800" t="s">
        <v>257</v>
      </c>
      <c r="L1800" t="s">
        <v>1779</v>
      </c>
    </row>
    <row r="1801" spans="8:12" x14ac:dyDescent="0.25">
      <c r="H1801">
        <v>62325101</v>
      </c>
      <c r="I1801" t="s">
        <v>107</v>
      </c>
      <c r="J1801" t="s">
        <v>106</v>
      </c>
      <c r="K1801" t="s">
        <v>257</v>
      </c>
      <c r="L1801" t="s">
        <v>1780</v>
      </c>
    </row>
    <row r="1802" spans="8:12" x14ac:dyDescent="0.25">
      <c r="H1802">
        <v>62325200</v>
      </c>
      <c r="I1802" t="s">
        <v>107</v>
      </c>
      <c r="J1802" t="s">
        <v>106</v>
      </c>
      <c r="K1802" t="s">
        <v>257</v>
      </c>
      <c r="L1802" t="s">
        <v>1781</v>
      </c>
    </row>
    <row r="1803" spans="8:12" x14ac:dyDescent="0.25">
      <c r="H1803">
        <v>62325300</v>
      </c>
      <c r="I1803" t="s">
        <v>107</v>
      </c>
      <c r="J1803" t="s">
        <v>106</v>
      </c>
      <c r="K1803" t="s">
        <v>257</v>
      </c>
      <c r="L1803" t="s">
        <v>1782</v>
      </c>
    </row>
    <row r="1804" spans="8:12" x14ac:dyDescent="0.25">
      <c r="H1804">
        <v>62325600</v>
      </c>
      <c r="I1804" t="s">
        <v>107</v>
      </c>
      <c r="J1804" t="s">
        <v>106</v>
      </c>
      <c r="K1804" t="s">
        <v>257</v>
      </c>
      <c r="L1804" t="s">
        <v>1414</v>
      </c>
    </row>
    <row r="1805" spans="8:12" x14ac:dyDescent="0.25">
      <c r="H1805">
        <v>62325700</v>
      </c>
      <c r="I1805" t="s">
        <v>107</v>
      </c>
      <c r="J1805" t="s">
        <v>106</v>
      </c>
      <c r="K1805" t="s">
        <v>257</v>
      </c>
      <c r="L1805" t="s">
        <v>1783</v>
      </c>
    </row>
    <row r="1806" spans="8:12" x14ac:dyDescent="0.25">
      <c r="H1806">
        <v>62325800</v>
      </c>
      <c r="I1806" t="s">
        <v>107</v>
      </c>
      <c r="J1806" t="s">
        <v>106</v>
      </c>
      <c r="K1806" t="s">
        <v>257</v>
      </c>
      <c r="L1806" t="s">
        <v>1784</v>
      </c>
    </row>
    <row r="1807" spans="8:12" x14ac:dyDescent="0.25">
      <c r="H1807">
        <v>62325900</v>
      </c>
      <c r="I1807" t="s">
        <v>107</v>
      </c>
      <c r="J1807" t="s">
        <v>106</v>
      </c>
      <c r="K1807" t="s">
        <v>257</v>
      </c>
      <c r="L1807" t="s">
        <v>1785</v>
      </c>
    </row>
    <row r="1808" spans="8:12" x14ac:dyDescent="0.25">
      <c r="H1808">
        <v>62326100</v>
      </c>
      <c r="I1808" t="s">
        <v>107</v>
      </c>
      <c r="J1808" t="s">
        <v>106</v>
      </c>
      <c r="K1808" t="s">
        <v>257</v>
      </c>
      <c r="L1808" t="s">
        <v>1786</v>
      </c>
    </row>
    <row r="1809" spans="8:12" x14ac:dyDescent="0.25">
      <c r="H1809">
        <v>62326200</v>
      </c>
      <c r="I1809" t="s">
        <v>107</v>
      </c>
      <c r="J1809" t="s">
        <v>106</v>
      </c>
      <c r="K1809" t="s">
        <v>257</v>
      </c>
      <c r="L1809" t="s">
        <v>1787</v>
      </c>
    </row>
    <row r="1810" spans="8:12" x14ac:dyDescent="0.25">
      <c r="H1810">
        <v>62326300</v>
      </c>
      <c r="I1810" t="s">
        <v>107</v>
      </c>
      <c r="J1810" t="s">
        <v>106</v>
      </c>
      <c r="K1810" t="s">
        <v>257</v>
      </c>
      <c r="L1810" t="s">
        <v>1788</v>
      </c>
    </row>
    <row r="1811" spans="8:12" x14ac:dyDescent="0.25">
      <c r="H1811">
        <v>62326400</v>
      </c>
      <c r="I1811" t="s">
        <v>107</v>
      </c>
      <c r="J1811" t="s">
        <v>106</v>
      </c>
      <c r="K1811" t="s">
        <v>254</v>
      </c>
      <c r="L1811" t="s">
        <v>1789</v>
      </c>
    </row>
    <row r="1812" spans="8:12" x14ac:dyDescent="0.25">
      <c r="H1812">
        <v>62326700</v>
      </c>
      <c r="I1812" t="s">
        <v>107</v>
      </c>
      <c r="J1812" t="s">
        <v>106</v>
      </c>
      <c r="K1812" t="s">
        <v>257</v>
      </c>
      <c r="L1812" t="s">
        <v>1790</v>
      </c>
    </row>
    <row r="1813" spans="8:12" x14ac:dyDescent="0.25">
      <c r="H1813">
        <v>62327300</v>
      </c>
      <c r="I1813" t="s">
        <v>107</v>
      </c>
      <c r="J1813" t="s">
        <v>106</v>
      </c>
      <c r="K1813" t="s">
        <v>257</v>
      </c>
      <c r="L1813" t="s">
        <v>1791</v>
      </c>
    </row>
    <row r="1814" spans="8:12" x14ac:dyDescent="0.25">
      <c r="H1814">
        <v>62327500</v>
      </c>
      <c r="I1814" t="s">
        <v>107</v>
      </c>
      <c r="J1814" t="s">
        <v>106</v>
      </c>
      <c r="K1814" t="s">
        <v>254</v>
      </c>
      <c r="L1814" t="s">
        <v>1792</v>
      </c>
    </row>
    <row r="1815" spans="8:12" x14ac:dyDescent="0.25">
      <c r="H1815">
        <v>62327600</v>
      </c>
      <c r="I1815" t="s">
        <v>107</v>
      </c>
      <c r="J1815" t="s">
        <v>106</v>
      </c>
      <c r="K1815" t="s">
        <v>254</v>
      </c>
      <c r="L1815" t="s">
        <v>1793</v>
      </c>
    </row>
    <row r="1816" spans="8:12" x14ac:dyDescent="0.25">
      <c r="H1816">
        <v>62328500</v>
      </c>
      <c r="I1816" t="s">
        <v>107</v>
      </c>
      <c r="J1816" t="s">
        <v>106</v>
      </c>
      <c r="K1816" t="s">
        <v>254</v>
      </c>
      <c r="L1816" t="s">
        <v>1794</v>
      </c>
    </row>
    <row r="1817" spans="8:12" x14ac:dyDescent="0.25">
      <c r="H1817">
        <v>62329400</v>
      </c>
      <c r="I1817" t="s">
        <v>107</v>
      </c>
      <c r="J1817" t="s">
        <v>105</v>
      </c>
      <c r="K1817" t="s">
        <v>257</v>
      </c>
      <c r="L1817" t="s">
        <v>1795</v>
      </c>
    </row>
    <row r="1818" spans="8:12" x14ac:dyDescent="0.25">
      <c r="H1818">
        <v>62331200</v>
      </c>
      <c r="I1818" t="s">
        <v>107</v>
      </c>
      <c r="J1818" t="s">
        <v>105</v>
      </c>
      <c r="K1818" t="s">
        <v>257</v>
      </c>
      <c r="L1818" t="s">
        <v>1796</v>
      </c>
    </row>
    <row r="1819" spans="8:12" x14ac:dyDescent="0.25">
      <c r="H1819">
        <v>62333100</v>
      </c>
      <c r="I1819" t="s">
        <v>107</v>
      </c>
      <c r="J1819" t="s">
        <v>106</v>
      </c>
      <c r="K1819" t="s">
        <v>257</v>
      </c>
      <c r="L1819" t="s">
        <v>1464</v>
      </c>
    </row>
    <row r="1820" spans="8:12" x14ac:dyDescent="0.25">
      <c r="H1820">
        <v>62335700</v>
      </c>
      <c r="I1820" t="s">
        <v>107</v>
      </c>
      <c r="J1820" t="s">
        <v>106</v>
      </c>
      <c r="K1820" t="s">
        <v>257</v>
      </c>
      <c r="L1820" t="s">
        <v>1797</v>
      </c>
    </row>
    <row r="1821" spans="8:12" x14ac:dyDescent="0.25">
      <c r="H1821">
        <v>62335800</v>
      </c>
      <c r="I1821" t="s">
        <v>107</v>
      </c>
      <c r="J1821" t="s">
        <v>106</v>
      </c>
      <c r="K1821" t="s">
        <v>257</v>
      </c>
      <c r="L1821" t="s">
        <v>1798</v>
      </c>
    </row>
    <row r="1822" spans="8:12" x14ac:dyDescent="0.25">
      <c r="H1822">
        <v>62337200</v>
      </c>
      <c r="I1822" t="s">
        <v>107</v>
      </c>
      <c r="J1822" t="s">
        <v>106</v>
      </c>
      <c r="K1822" t="s">
        <v>257</v>
      </c>
      <c r="L1822" t="s">
        <v>1799</v>
      </c>
    </row>
    <row r="1823" spans="8:12" x14ac:dyDescent="0.25">
      <c r="H1823">
        <v>62338800</v>
      </c>
      <c r="I1823" t="s">
        <v>107</v>
      </c>
      <c r="J1823" t="s">
        <v>106</v>
      </c>
      <c r="K1823" t="s">
        <v>257</v>
      </c>
      <c r="L1823" t="s">
        <v>1800</v>
      </c>
    </row>
    <row r="1824" spans="8:12" x14ac:dyDescent="0.25">
      <c r="H1824">
        <v>62339600</v>
      </c>
      <c r="I1824" t="s">
        <v>107</v>
      </c>
      <c r="J1824" t="s">
        <v>106</v>
      </c>
      <c r="K1824" t="s">
        <v>257</v>
      </c>
      <c r="L1824" t="s">
        <v>1801</v>
      </c>
    </row>
    <row r="1825" spans="8:12" x14ac:dyDescent="0.25">
      <c r="H1825">
        <v>62341500</v>
      </c>
      <c r="I1825" t="s">
        <v>107</v>
      </c>
      <c r="J1825" t="s">
        <v>106</v>
      </c>
      <c r="K1825" t="s">
        <v>257</v>
      </c>
      <c r="L1825" t="s">
        <v>1802</v>
      </c>
    </row>
    <row r="1826" spans="8:12" x14ac:dyDescent="0.25">
      <c r="H1826">
        <v>62342500</v>
      </c>
      <c r="I1826" t="s">
        <v>107</v>
      </c>
      <c r="J1826" t="s">
        <v>105</v>
      </c>
      <c r="K1826" t="s">
        <v>254</v>
      </c>
      <c r="L1826" t="s">
        <v>1803</v>
      </c>
    </row>
    <row r="1827" spans="8:12" x14ac:dyDescent="0.25">
      <c r="H1827">
        <v>62348700</v>
      </c>
      <c r="I1827" t="s">
        <v>107</v>
      </c>
      <c r="J1827" t="s">
        <v>106</v>
      </c>
      <c r="K1827" t="s">
        <v>257</v>
      </c>
      <c r="L1827" t="s">
        <v>1782</v>
      </c>
    </row>
    <row r="1828" spans="8:12" x14ac:dyDescent="0.25">
      <c r="H1828">
        <v>62352100</v>
      </c>
      <c r="I1828" t="s">
        <v>107</v>
      </c>
      <c r="J1828" t="s">
        <v>106</v>
      </c>
      <c r="K1828" t="s">
        <v>257</v>
      </c>
      <c r="L1828" t="s">
        <v>620</v>
      </c>
    </row>
    <row r="1829" spans="8:12" x14ac:dyDescent="0.25">
      <c r="H1829">
        <v>62353300</v>
      </c>
      <c r="I1829" t="s">
        <v>107</v>
      </c>
      <c r="J1829" t="s">
        <v>106</v>
      </c>
      <c r="K1829" t="s">
        <v>257</v>
      </c>
      <c r="L1829" t="s">
        <v>1301</v>
      </c>
    </row>
    <row r="1830" spans="8:12" x14ac:dyDescent="0.25">
      <c r="H1830">
        <v>62370000</v>
      </c>
      <c r="I1830" t="s">
        <v>107</v>
      </c>
      <c r="J1830" t="s">
        <v>106</v>
      </c>
      <c r="K1830" t="s">
        <v>257</v>
      </c>
      <c r="L1830" t="s">
        <v>1617</v>
      </c>
    </row>
    <row r="1831" spans="8:12" x14ac:dyDescent="0.25">
      <c r="H1831">
        <v>62384200</v>
      </c>
      <c r="I1831" t="s">
        <v>107</v>
      </c>
      <c r="J1831" t="s">
        <v>106</v>
      </c>
      <c r="K1831" t="s">
        <v>257</v>
      </c>
      <c r="L1831" t="s">
        <v>1382</v>
      </c>
    </row>
    <row r="1832" spans="8:12" x14ac:dyDescent="0.25">
      <c r="H1832">
        <v>62384400</v>
      </c>
      <c r="I1832" t="s">
        <v>107</v>
      </c>
      <c r="J1832" t="s">
        <v>105</v>
      </c>
      <c r="K1832" t="s">
        <v>254</v>
      </c>
      <c r="L1832" t="s">
        <v>1804</v>
      </c>
    </row>
    <row r="1833" spans="8:12" x14ac:dyDescent="0.25">
      <c r="H1833">
        <v>62385400</v>
      </c>
      <c r="I1833" t="s">
        <v>107</v>
      </c>
      <c r="J1833" t="s">
        <v>105</v>
      </c>
      <c r="K1833" t="s">
        <v>254</v>
      </c>
      <c r="L1833" t="s">
        <v>1805</v>
      </c>
    </row>
    <row r="1834" spans="8:12" x14ac:dyDescent="0.25">
      <c r="H1834">
        <v>62385500</v>
      </c>
      <c r="I1834" t="s">
        <v>107</v>
      </c>
      <c r="J1834" t="s">
        <v>105</v>
      </c>
      <c r="K1834" t="s">
        <v>257</v>
      </c>
      <c r="L1834" t="s">
        <v>1806</v>
      </c>
    </row>
    <row r="1835" spans="8:12" x14ac:dyDescent="0.25">
      <c r="H1835">
        <v>62387600</v>
      </c>
      <c r="I1835" t="s">
        <v>107</v>
      </c>
      <c r="J1835" t="s">
        <v>106</v>
      </c>
      <c r="K1835" t="s">
        <v>257</v>
      </c>
      <c r="L1835" t="s">
        <v>1265</v>
      </c>
    </row>
    <row r="1836" spans="8:12" x14ac:dyDescent="0.25">
      <c r="H1836">
        <v>62390500</v>
      </c>
      <c r="I1836" t="s">
        <v>107</v>
      </c>
      <c r="J1836" t="s">
        <v>106</v>
      </c>
      <c r="K1836" t="s">
        <v>257</v>
      </c>
      <c r="L1836" t="s">
        <v>587</v>
      </c>
    </row>
    <row r="1837" spans="8:12" x14ac:dyDescent="0.25">
      <c r="H1837">
        <v>62390600</v>
      </c>
      <c r="I1837" t="s">
        <v>107</v>
      </c>
      <c r="J1837" t="s">
        <v>106</v>
      </c>
      <c r="K1837" t="s">
        <v>257</v>
      </c>
      <c r="L1837" t="s">
        <v>690</v>
      </c>
    </row>
    <row r="1838" spans="8:12" x14ac:dyDescent="0.25">
      <c r="H1838">
        <v>62390700</v>
      </c>
      <c r="I1838" t="s">
        <v>107</v>
      </c>
      <c r="J1838" t="s">
        <v>106</v>
      </c>
      <c r="K1838" t="s">
        <v>257</v>
      </c>
      <c r="L1838" t="s">
        <v>1092</v>
      </c>
    </row>
    <row r="1839" spans="8:12" x14ac:dyDescent="0.25">
      <c r="H1839">
        <v>62390701</v>
      </c>
      <c r="I1839" t="s">
        <v>107</v>
      </c>
      <c r="J1839" t="s">
        <v>106</v>
      </c>
      <c r="K1839" t="s">
        <v>257</v>
      </c>
      <c r="L1839" t="s">
        <v>1807</v>
      </c>
    </row>
    <row r="1840" spans="8:12" x14ac:dyDescent="0.25">
      <c r="H1840">
        <v>62391500</v>
      </c>
      <c r="I1840" t="s">
        <v>107</v>
      </c>
      <c r="J1840" t="s">
        <v>106</v>
      </c>
      <c r="K1840" t="s">
        <v>257</v>
      </c>
      <c r="L1840" t="s">
        <v>1808</v>
      </c>
    </row>
    <row r="1841" spans="8:12" x14ac:dyDescent="0.25">
      <c r="H1841">
        <v>62391700</v>
      </c>
      <c r="I1841" t="s">
        <v>107</v>
      </c>
      <c r="J1841" t="s">
        <v>106</v>
      </c>
      <c r="K1841" t="s">
        <v>257</v>
      </c>
      <c r="L1841" t="s">
        <v>1382</v>
      </c>
    </row>
    <row r="1842" spans="8:12" x14ac:dyDescent="0.25">
      <c r="H1842">
        <v>62394400</v>
      </c>
      <c r="I1842" t="s">
        <v>107</v>
      </c>
      <c r="J1842" t="s">
        <v>106</v>
      </c>
      <c r="K1842" t="s">
        <v>257</v>
      </c>
      <c r="L1842" t="s">
        <v>587</v>
      </c>
    </row>
    <row r="1843" spans="8:12" x14ac:dyDescent="0.25">
      <c r="H1843">
        <v>62399200</v>
      </c>
      <c r="I1843" t="s">
        <v>107</v>
      </c>
      <c r="J1843" t="s">
        <v>106</v>
      </c>
      <c r="K1843" t="s">
        <v>257</v>
      </c>
      <c r="L1843" t="s">
        <v>1809</v>
      </c>
    </row>
    <row r="1844" spans="8:12" x14ac:dyDescent="0.25">
      <c r="H1844">
        <v>62399300</v>
      </c>
      <c r="I1844" t="s">
        <v>107</v>
      </c>
      <c r="J1844" t="s">
        <v>106</v>
      </c>
      <c r="K1844" t="s">
        <v>257</v>
      </c>
      <c r="L1844" t="s">
        <v>1810</v>
      </c>
    </row>
    <row r="1845" spans="8:12" x14ac:dyDescent="0.25">
      <c r="H1845">
        <v>62402100</v>
      </c>
      <c r="I1845" t="s">
        <v>107</v>
      </c>
      <c r="J1845" t="s">
        <v>106</v>
      </c>
      <c r="K1845" t="s">
        <v>257</v>
      </c>
      <c r="L1845" t="s">
        <v>1811</v>
      </c>
    </row>
    <row r="1846" spans="8:12" x14ac:dyDescent="0.25">
      <c r="H1846">
        <v>62403000</v>
      </c>
      <c r="I1846" t="s">
        <v>107</v>
      </c>
      <c r="J1846" t="s">
        <v>105</v>
      </c>
      <c r="K1846" t="s">
        <v>257</v>
      </c>
      <c r="L1846" t="s">
        <v>1812</v>
      </c>
    </row>
    <row r="1847" spans="8:12" x14ac:dyDescent="0.25">
      <c r="H1847">
        <v>62403100</v>
      </c>
      <c r="I1847" t="s">
        <v>107</v>
      </c>
      <c r="J1847" t="s">
        <v>106</v>
      </c>
      <c r="K1847" t="s">
        <v>257</v>
      </c>
      <c r="L1847" t="s">
        <v>1813</v>
      </c>
    </row>
    <row r="1848" spans="8:12" x14ac:dyDescent="0.25">
      <c r="H1848">
        <v>62403200</v>
      </c>
      <c r="I1848" t="s">
        <v>107</v>
      </c>
      <c r="J1848" t="s">
        <v>106</v>
      </c>
      <c r="K1848" t="s">
        <v>257</v>
      </c>
      <c r="L1848" t="s">
        <v>1814</v>
      </c>
    </row>
    <row r="1849" spans="8:12" x14ac:dyDescent="0.25">
      <c r="H1849">
        <v>62403500</v>
      </c>
      <c r="I1849" t="s">
        <v>107</v>
      </c>
      <c r="J1849" t="s">
        <v>106</v>
      </c>
      <c r="K1849" t="s">
        <v>257</v>
      </c>
      <c r="L1849" t="s">
        <v>1815</v>
      </c>
    </row>
    <row r="1850" spans="8:12" x14ac:dyDescent="0.25">
      <c r="H1850">
        <v>62404000</v>
      </c>
      <c r="I1850" t="s">
        <v>107</v>
      </c>
      <c r="J1850" t="s">
        <v>106</v>
      </c>
      <c r="K1850" t="s">
        <v>257</v>
      </c>
      <c r="L1850" t="s">
        <v>1816</v>
      </c>
    </row>
    <row r="1851" spans="8:12" x14ac:dyDescent="0.25">
      <c r="H1851">
        <v>62404800</v>
      </c>
      <c r="I1851" t="s">
        <v>107</v>
      </c>
      <c r="J1851" t="s">
        <v>106</v>
      </c>
      <c r="K1851" t="s">
        <v>257</v>
      </c>
      <c r="L1851" t="s">
        <v>1817</v>
      </c>
    </row>
    <row r="1852" spans="8:12" x14ac:dyDescent="0.25">
      <c r="H1852">
        <v>62405000</v>
      </c>
      <c r="I1852" t="s">
        <v>107</v>
      </c>
      <c r="J1852" t="s">
        <v>106</v>
      </c>
      <c r="K1852" t="s">
        <v>257</v>
      </c>
      <c r="L1852" t="s">
        <v>1818</v>
      </c>
    </row>
    <row r="1853" spans="8:12" x14ac:dyDescent="0.25">
      <c r="H1853">
        <v>62416400</v>
      </c>
      <c r="I1853" t="s">
        <v>107</v>
      </c>
      <c r="J1853" t="s">
        <v>106</v>
      </c>
      <c r="K1853" t="s">
        <v>257</v>
      </c>
      <c r="L1853" t="s">
        <v>842</v>
      </c>
    </row>
    <row r="1854" spans="8:12" x14ac:dyDescent="0.25">
      <c r="H1854">
        <v>62417100</v>
      </c>
      <c r="I1854" t="s">
        <v>107</v>
      </c>
      <c r="J1854" t="s">
        <v>105</v>
      </c>
      <c r="K1854" t="s">
        <v>254</v>
      </c>
      <c r="L1854" t="s">
        <v>1819</v>
      </c>
    </row>
    <row r="1855" spans="8:12" x14ac:dyDescent="0.25">
      <c r="H1855">
        <v>62419000</v>
      </c>
      <c r="I1855" t="s">
        <v>107</v>
      </c>
      <c r="J1855" t="s">
        <v>106</v>
      </c>
      <c r="K1855" t="s">
        <v>257</v>
      </c>
      <c r="L1855" t="s">
        <v>1763</v>
      </c>
    </row>
    <row r="1856" spans="8:12" x14ac:dyDescent="0.25">
      <c r="H1856">
        <v>62419100</v>
      </c>
      <c r="I1856" t="s">
        <v>107</v>
      </c>
      <c r="J1856" t="s">
        <v>105</v>
      </c>
      <c r="K1856" t="s">
        <v>254</v>
      </c>
      <c r="L1856" t="s">
        <v>1820</v>
      </c>
    </row>
    <row r="1857" spans="8:12" x14ac:dyDescent="0.25">
      <c r="H1857">
        <v>62419900</v>
      </c>
      <c r="I1857" t="s">
        <v>107</v>
      </c>
      <c r="J1857" t="s">
        <v>106</v>
      </c>
      <c r="K1857" t="s">
        <v>254</v>
      </c>
      <c r="L1857" t="s">
        <v>1821</v>
      </c>
    </row>
    <row r="1858" spans="8:12" x14ac:dyDescent="0.25">
      <c r="H1858">
        <v>62420800</v>
      </c>
      <c r="I1858" t="s">
        <v>107</v>
      </c>
      <c r="J1858" t="s">
        <v>106</v>
      </c>
      <c r="K1858" t="s">
        <v>257</v>
      </c>
      <c r="L1858" t="s">
        <v>1822</v>
      </c>
    </row>
    <row r="1859" spans="8:12" x14ac:dyDescent="0.25">
      <c r="H1859">
        <v>62421000</v>
      </c>
      <c r="I1859" t="s">
        <v>107</v>
      </c>
      <c r="J1859" t="s">
        <v>106</v>
      </c>
      <c r="K1859" t="s">
        <v>257</v>
      </c>
      <c r="L1859" t="s">
        <v>1249</v>
      </c>
    </row>
    <row r="1860" spans="8:12" x14ac:dyDescent="0.25">
      <c r="H1860">
        <v>62423200</v>
      </c>
      <c r="I1860" t="s">
        <v>107</v>
      </c>
      <c r="J1860" t="s">
        <v>106</v>
      </c>
      <c r="K1860" t="s">
        <v>257</v>
      </c>
      <c r="L1860" t="s">
        <v>842</v>
      </c>
    </row>
    <row r="1861" spans="8:12" x14ac:dyDescent="0.25">
      <c r="H1861">
        <v>62424000</v>
      </c>
      <c r="I1861" t="s">
        <v>107</v>
      </c>
      <c r="J1861" t="s">
        <v>106</v>
      </c>
      <c r="K1861" t="s">
        <v>254</v>
      </c>
      <c r="L1861" t="s">
        <v>1823</v>
      </c>
    </row>
    <row r="1862" spans="8:12" x14ac:dyDescent="0.25">
      <c r="H1862">
        <v>62424100</v>
      </c>
      <c r="I1862" t="s">
        <v>107</v>
      </c>
      <c r="J1862" t="s">
        <v>106</v>
      </c>
      <c r="K1862" t="s">
        <v>257</v>
      </c>
      <c r="L1862" t="s">
        <v>1824</v>
      </c>
    </row>
    <row r="1863" spans="8:12" x14ac:dyDescent="0.25">
      <c r="H1863">
        <v>62424600</v>
      </c>
      <c r="I1863" t="s">
        <v>107</v>
      </c>
      <c r="J1863" t="s">
        <v>105</v>
      </c>
      <c r="K1863" t="s">
        <v>257</v>
      </c>
      <c r="L1863" t="s">
        <v>1825</v>
      </c>
    </row>
    <row r="1864" spans="8:12" x14ac:dyDescent="0.25">
      <c r="H1864">
        <v>62424900</v>
      </c>
      <c r="I1864" t="s">
        <v>107</v>
      </c>
      <c r="J1864" t="s">
        <v>105</v>
      </c>
      <c r="K1864" t="s">
        <v>257</v>
      </c>
      <c r="L1864" t="s">
        <v>1826</v>
      </c>
    </row>
    <row r="1865" spans="8:12" x14ac:dyDescent="0.25">
      <c r="H1865">
        <v>62425100</v>
      </c>
      <c r="I1865" t="s">
        <v>107</v>
      </c>
      <c r="J1865" t="s">
        <v>106</v>
      </c>
      <c r="K1865" t="s">
        <v>257</v>
      </c>
      <c r="L1865" t="s">
        <v>1638</v>
      </c>
    </row>
    <row r="1866" spans="8:12" x14ac:dyDescent="0.25">
      <c r="H1866">
        <v>62425300</v>
      </c>
      <c r="I1866" t="s">
        <v>107</v>
      </c>
      <c r="J1866" t="s">
        <v>106</v>
      </c>
      <c r="K1866" t="s">
        <v>257</v>
      </c>
      <c r="L1866" t="s">
        <v>1827</v>
      </c>
    </row>
    <row r="1867" spans="8:12" x14ac:dyDescent="0.25">
      <c r="H1867">
        <v>62425400</v>
      </c>
      <c r="I1867" t="s">
        <v>107</v>
      </c>
      <c r="J1867" t="s">
        <v>106</v>
      </c>
      <c r="K1867" t="s">
        <v>254</v>
      </c>
      <c r="L1867" t="s">
        <v>1828</v>
      </c>
    </row>
    <row r="1868" spans="8:12" x14ac:dyDescent="0.25">
      <c r="H1868">
        <v>62425500</v>
      </c>
      <c r="I1868" t="s">
        <v>107</v>
      </c>
      <c r="J1868" t="s">
        <v>106</v>
      </c>
      <c r="K1868" t="s">
        <v>254</v>
      </c>
      <c r="L1868" t="s">
        <v>1829</v>
      </c>
    </row>
    <row r="1869" spans="8:12" x14ac:dyDescent="0.25">
      <c r="H1869">
        <v>62426600</v>
      </c>
      <c r="I1869" t="s">
        <v>107</v>
      </c>
      <c r="J1869" t="s">
        <v>106</v>
      </c>
      <c r="K1869" t="s">
        <v>257</v>
      </c>
      <c r="L1869" t="s">
        <v>1830</v>
      </c>
    </row>
    <row r="1870" spans="8:12" x14ac:dyDescent="0.25">
      <c r="H1870">
        <v>62426700</v>
      </c>
      <c r="I1870" t="s">
        <v>107</v>
      </c>
      <c r="J1870" t="s">
        <v>106</v>
      </c>
      <c r="K1870" t="s">
        <v>257</v>
      </c>
      <c r="L1870" t="s">
        <v>1831</v>
      </c>
    </row>
    <row r="1871" spans="8:12" x14ac:dyDescent="0.25">
      <c r="H1871">
        <v>62426800</v>
      </c>
      <c r="I1871" t="s">
        <v>107</v>
      </c>
      <c r="J1871" t="s">
        <v>106</v>
      </c>
      <c r="K1871" t="s">
        <v>257</v>
      </c>
      <c r="L1871" t="s">
        <v>1832</v>
      </c>
    </row>
    <row r="1872" spans="8:12" x14ac:dyDescent="0.25">
      <c r="H1872">
        <v>62428000</v>
      </c>
      <c r="I1872" t="s">
        <v>107</v>
      </c>
      <c r="J1872" t="s">
        <v>106</v>
      </c>
      <c r="K1872" t="s">
        <v>257</v>
      </c>
      <c r="L1872" t="s">
        <v>1833</v>
      </c>
    </row>
    <row r="1873" spans="8:12" x14ac:dyDescent="0.25">
      <c r="H1873">
        <v>62428100</v>
      </c>
      <c r="I1873" t="s">
        <v>107</v>
      </c>
      <c r="J1873" t="s">
        <v>106</v>
      </c>
      <c r="K1873" t="s">
        <v>257</v>
      </c>
      <c r="L1873" t="s">
        <v>1834</v>
      </c>
    </row>
    <row r="1874" spans="8:12" x14ac:dyDescent="0.25">
      <c r="H1874">
        <v>62428200</v>
      </c>
      <c r="I1874" t="s">
        <v>107</v>
      </c>
      <c r="J1874" t="s">
        <v>106</v>
      </c>
      <c r="K1874" t="s">
        <v>254</v>
      </c>
      <c r="L1874" t="s">
        <v>1835</v>
      </c>
    </row>
    <row r="1875" spans="8:12" x14ac:dyDescent="0.25">
      <c r="H1875">
        <v>62429200</v>
      </c>
      <c r="I1875" t="s">
        <v>107</v>
      </c>
      <c r="J1875" t="s">
        <v>106</v>
      </c>
      <c r="K1875" t="s">
        <v>257</v>
      </c>
      <c r="L1875" t="s">
        <v>1249</v>
      </c>
    </row>
    <row r="1876" spans="8:12" x14ac:dyDescent="0.25">
      <c r="H1876">
        <v>62429300</v>
      </c>
      <c r="I1876" t="s">
        <v>107</v>
      </c>
      <c r="J1876" t="s">
        <v>106</v>
      </c>
      <c r="K1876" t="s">
        <v>257</v>
      </c>
      <c r="L1876" t="s">
        <v>1249</v>
      </c>
    </row>
    <row r="1877" spans="8:12" x14ac:dyDescent="0.25">
      <c r="H1877">
        <v>62430000</v>
      </c>
      <c r="I1877" t="s">
        <v>107</v>
      </c>
      <c r="J1877" t="s">
        <v>106</v>
      </c>
      <c r="K1877" t="s">
        <v>257</v>
      </c>
      <c r="L1877" t="s">
        <v>1836</v>
      </c>
    </row>
    <row r="1878" spans="8:12" x14ac:dyDescent="0.25">
      <c r="H1878">
        <v>62430100</v>
      </c>
      <c r="I1878" t="s">
        <v>107</v>
      </c>
      <c r="J1878" t="s">
        <v>106</v>
      </c>
      <c r="K1878" t="s">
        <v>254</v>
      </c>
      <c r="L1878" t="s">
        <v>1837</v>
      </c>
    </row>
    <row r="1879" spans="8:12" x14ac:dyDescent="0.25">
      <c r="H1879">
        <v>62430900</v>
      </c>
      <c r="I1879" t="s">
        <v>107</v>
      </c>
      <c r="J1879" t="s">
        <v>106</v>
      </c>
      <c r="K1879" t="s">
        <v>257</v>
      </c>
      <c r="L1879" t="s">
        <v>592</v>
      </c>
    </row>
    <row r="1880" spans="8:12" x14ac:dyDescent="0.25">
      <c r="H1880">
        <v>62431000</v>
      </c>
      <c r="I1880" t="s">
        <v>107</v>
      </c>
      <c r="J1880" t="s">
        <v>106</v>
      </c>
      <c r="K1880" t="s">
        <v>257</v>
      </c>
      <c r="L1880" t="s">
        <v>662</v>
      </c>
    </row>
    <row r="1881" spans="8:12" x14ac:dyDescent="0.25">
      <c r="H1881">
        <v>62431400</v>
      </c>
      <c r="I1881" t="s">
        <v>107</v>
      </c>
      <c r="J1881" t="s">
        <v>106</v>
      </c>
      <c r="K1881" t="s">
        <v>257</v>
      </c>
      <c r="L1881" t="s">
        <v>567</v>
      </c>
    </row>
    <row r="1882" spans="8:12" x14ac:dyDescent="0.25">
      <c r="H1882">
        <v>62441500</v>
      </c>
      <c r="I1882" t="s">
        <v>107</v>
      </c>
      <c r="J1882" t="s">
        <v>106</v>
      </c>
      <c r="K1882" t="s">
        <v>254</v>
      </c>
      <c r="L1882" t="s">
        <v>1838</v>
      </c>
    </row>
    <row r="1883" spans="8:12" x14ac:dyDescent="0.25">
      <c r="H1883">
        <v>69000100</v>
      </c>
      <c r="I1883" t="s">
        <v>107</v>
      </c>
      <c r="J1883" t="s">
        <v>106</v>
      </c>
      <c r="K1883" t="s">
        <v>257</v>
      </c>
      <c r="L1883" t="s">
        <v>1839</v>
      </c>
    </row>
    <row r="1884" spans="8:12" x14ac:dyDescent="0.25">
      <c r="H1884">
        <v>69001000</v>
      </c>
      <c r="I1884" t="s">
        <v>107</v>
      </c>
      <c r="J1884" t="s">
        <v>106</v>
      </c>
      <c r="K1884" t="s">
        <v>257</v>
      </c>
      <c r="L1884" t="s">
        <v>1840</v>
      </c>
    </row>
    <row r="1885" spans="8:12" x14ac:dyDescent="0.25">
      <c r="H1885">
        <v>69001500</v>
      </c>
      <c r="I1885" t="s">
        <v>107</v>
      </c>
      <c r="J1885" t="s">
        <v>106</v>
      </c>
      <c r="K1885" t="s">
        <v>257</v>
      </c>
      <c r="L1885" t="s">
        <v>1841</v>
      </c>
    </row>
    <row r="1886" spans="8:12" x14ac:dyDescent="0.25">
      <c r="H1886">
        <v>69003100</v>
      </c>
      <c r="I1886" t="s">
        <v>107</v>
      </c>
      <c r="J1886" t="s">
        <v>106</v>
      </c>
      <c r="K1886" t="s">
        <v>257</v>
      </c>
      <c r="L1886" t="s">
        <v>1842</v>
      </c>
    </row>
    <row r="1887" spans="8:12" x14ac:dyDescent="0.25">
      <c r="H1887">
        <v>69003500</v>
      </c>
      <c r="I1887" t="s">
        <v>107</v>
      </c>
      <c r="J1887" t="s">
        <v>106</v>
      </c>
      <c r="K1887" t="s">
        <v>254</v>
      </c>
      <c r="L1887" t="s">
        <v>1843</v>
      </c>
    </row>
    <row r="1888" spans="8:12" x14ac:dyDescent="0.25">
      <c r="H1888" s="165">
        <v>100000000</v>
      </c>
      <c r="I1888" s="166" t="s">
        <v>18</v>
      </c>
      <c r="J1888" s="166" t="s">
        <v>221</v>
      </c>
      <c r="K1888" s="166" t="s">
        <v>219</v>
      </c>
      <c r="L1888" s="167" t="s">
        <v>18</v>
      </c>
    </row>
    <row r="1889" spans="8:12" x14ac:dyDescent="0.25">
      <c r="H1889">
        <v>100000001</v>
      </c>
      <c r="I1889" t="s">
        <v>18</v>
      </c>
      <c r="J1889" t="s">
        <v>106</v>
      </c>
      <c r="K1889" t="s">
        <v>254</v>
      </c>
      <c r="L1889" t="s">
        <v>1844</v>
      </c>
    </row>
    <row r="1890" spans="8:12" x14ac:dyDescent="0.25">
      <c r="H1890">
        <v>100003400</v>
      </c>
      <c r="I1890" t="s">
        <v>18</v>
      </c>
      <c r="J1890" t="s">
        <v>106</v>
      </c>
      <c r="K1890" t="s">
        <v>254</v>
      </c>
      <c r="L1890" t="s">
        <v>1845</v>
      </c>
    </row>
    <row r="1891" spans="8:12" x14ac:dyDescent="0.25">
      <c r="H1891">
        <v>100004900</v>
      </c>
      <c r="I1891" t="s">
        <v>18</v>
      </c>
      <c r="J1891" t="s">
        <v>106</v>
      </c>
      <c r="K1891" t="s">
        <v>254</v>
      </c>
      <c r="L1891" t="s">
        <v>1846</v>
      </c>
    </row>
    <row r="1892" spans="8:12" x14ac:dyDescent="0.25">
      <c r="H1892">
        <v>100005300</v>
      </c>
      <c r="I1892" t="s">
        <v>18</v>
      </c>
      <c r="J1892" t="s">
        <v>106</v>
      </c>
      <c r="K1892" t="s">
        <v>254</v>
      </c>
      <c r="L1892" t="s">
        <v>1847</v>
      </c>
    </row>
    <row r="1893" spans="8:12" x14ac:dyDescent="0.25">
      <c r="H1893">
        <v>100005400</v>
      </c>
      <c r="I1893" t="s">
        <v>18</v>
      </c>
      <c r="J1893" t="s">
        <v>106</v>
      </c>
      <c r="K1893" t="s">
        <v>254</v>
      </c>
      <c r="L1893" t="s">
        <v>1848</v>
      </c>
    </row>
    <row r="1894" spans="8:12" x14ac:dyDescent="0.25">
      <c r="H1894">
        <v>100005600</v>
      </c>
      <c r="I1894" t="s">
        <v>18</v>
      </c>
      <c r="J1894" t="s">
        <v>106</v>
      </c>
      <c r="K1894" t="s">
        <v>254</v>
      </c>
      <c r="L1894" t="s">
        <v>1849</v>
      </c>
    </row>
    <row r="1895" spans="8:12" x14ac:dyDescent="0.25">
      <c r="H1895">
        <v>100007300</v>
      </c>
      <c r="I1895" t="s">
        <v>18</v>
      </c>
      <c r="J1895" t="s">
        <v>106</v>
      </c>
      <c r="K1895" t="s">
        <v>257</v>
      </c>
      <c r="L1895" t="s">
        <v>1850</v>
      </c>
    </row>
    <row r="1896" spans="8:12" x14ac:dyDescent="0.25">
      <c r="H1896">
        <v>100007400</v>
      </c>
      <c r="I1896" t="s">
        <v>18</v>
      </c>
      <c r="J1896" t="s">
        <v>106</v>
      </c>
      <c r="K1896" t="s">
        <v>257</v>
      </c>
      <c r="L1896" t="s">
        <v>1851</v>
      </c>
    </row>
    <row r="1897" spans="8:12" x14ac:dyDescent="0.25">
      <c r="H1897">
        <v>100008200</v>
      </c>
      <c r="I1897" t="s">
        <v>18</v>
      </c>
      <c r="J1897" t="s">
        <v>106</v>
      </c>
      <c r="K1897" t="s">
        <v>254</v>
      </c>
      <c r="L1897" t="s">
        <v>1852</v>
      </c>
    </row>
    <row r="1898" spans="8:12" x14ac:dyDescent="0.25">
      <c r="H1898">
        <v>100008500</v>
      </c>
      <c r="I1898" t="s">
        <v>18</v>
      </c>
      <c r="J1898" t="s">
        <v>106</v>
      </c>
      <c r="K1898" t="s">
        <v>254</v>
      </c>
      <c r="L1898" t="s">
        <v>1853</v>
      </c>
    </row>
    <row r="1899" spans="8:12" x14ac:dyDescent="0.25">
      <c r="H1899">
        <v>100008600</v>
      </c>
      <c r="I1899" t="s">
        <v>18</v>
      </c>
      <c r="J1899" t="s">
        <v>106</v>
      </c>
      <c r="K1899" t="s">
        <v>257</v>
      </c>
      <c r="L1899" t="s">
        <v>1854</v>
      </c>
    </row>
    <row r="1900" spans="8:12" x14ac:dyDescent="0.25">
      <c r="H1900">
        <v>100008700</v>
      </c>
      <c r="I1900" t="s">
        <v>18</v>
      </c>
      <c r="J1900" t="s">
        <v>105</v>
      </c>
      <c r="K1900" t="s">
        <v>257</v>
      </c>
      <c r="L1900" t="s">
        <v>1855</v>
      </c>
    </row>
    <row r="1901" spans="8:12" x14ac:dyDescent="0.25">
      <c r="H1901">
        <v>100009200</v>
      </c>
      <c r="I1901" t="s">
        <v>18</v>
      </c>
      <c r="J1901" t="s">
        <v>106</v>
      </c>
      <c r="K1901" t="s">
        <v>254</v>
      </c>
      <c r="L1901" t="s">
        <v>1856</v>
      </c>
    </row>
    <row r="1902" spans="8:12" x14ac:dyDescent="0.25">
      <c r="H1902">
        <v>100009500</v>
      </c>
      <c r="I1902" t="s">
        <v>18</v>
      </c>
      <c r="J1902" t="s">
        <v>106</v>
      </c>
      <c r="K1902" t="s">
        <v>257</v>
      </c>
      <c r="L1902" t="s">
        <v>1857</v>
      </c>
    </row>
    <row r="1903" spans="8:12" x14ac:dyDescent="0.25">
      <c r="H1903">
        <v>100009900</v>
      </c>
      <c r="I1903" t="s">
        <v>18</v>
      </c>
      <c r="J1903" t="s">
        <v>106</v>
      </c>
      <c r="K1903" t="s">
        <v>254</v>
      </c>
      <c r="L1903" t="s">
        <v>1858</v>
      </c>
    </row>
    <row r="1904" spans="8:12" x14ac:dyDescent="0.25">
      <c r="H1904">
        <v>100011800</v>
      </c>
      <c r="I1904" t="s">
        <v>18</v>
      </c>
      <c r="J1904" t="s">
        <v>106</v>
      </c>
      <c r="K1904" t="s">
        <v>254</v>
      </c>
      <c r="L1904" t="s">
        <v>1859</v>
      </c>
    </row>
    <row r="1905" spans="8:12" x14ac:dyDescent="0.25">
      <c r="H1905">
        <v>100011900</v>
      </c>
      <c r="I1905" t="s">
        <v>18</v>
      </c>
      <c r="J1905" t="s">
        <v>106</v>
      </c>
      <c r="K1905" t="s">
        <v>254</v>
      </c>
      <c r="L1905" t="s">
        <v>1860</v>
      </c>
    </row>
    <row r="1906" spans="8:12" x14ac:dyDescent="0.25">
      <c r="H1906">
        <v>100012200</v>
      </c>
      <c r="I1906" t="s">
        <v>18</v>
      </c>
      <c r="J1906" t="s">
        <v>106</v>
      </c>
      <c r="K1906" t="s">
        <v>254</v>
      </c>
      <c r="L1906" t="s">
        <v>1861</v>
      </c>
    </row>
    <row r="1907" spans="8:12" x14ac:dyDescent="0.25">
      <c r="H1907">
        <v>100014200</v>
      </c>
      <c r="I1907" t="s">
        <v>18</v>
      </c>
      <c r="J1907" t="s">
        <v>106</v>
      </c>
      <c r="K1907" t="s">
        <v>254</v>
      </c>
      <c r="L1907" t="s">
        <v>1862</v>
      </c>
    </row>
    <row r="1908" spans="8:12" x14ac:dyDescent="0.25">
      <c r="H1908">
        <v>100021600</v>
      </c>
      <c r="I1908" t="s">
        <v>18</v>
      </c>
      <c r="J1908" t="s">
        <v>106</v>
      </c>
      <c r="K1908" t="s">
        <v>254</v>
      </c>
      <c r="L1908" t="s">
        <v>1863</v>
      </c>
    </row>
    <row r="1909" spans="8:12" x14ac:dyDescent="0.25">
      <c r="H1909">
        <v>100022400</v>
      </c>
      <c r="I1909" t="s">
        <v>18</v>
      </c>
      <c r="J1909" t="s">
        <v>106</v>
      </c>
      <c r="K1909" t="s">
        <v>254</v>
      </c>
      <c r="L1909" t="s">
        <v>1864</v>
      </c>
    </row>
    <row r="1910" spans="8:12" x14ac:dyDescent="0.25">
      <c r="H1910">
        <v>100024500</v>
      </c>
      <c r="I1910" t="s">
        <v>18</v>
      </c>
      <c r="J1910" t="s">
        <v>106</v>
      </c>
      <c r="K1910" t="s">
        <v>254</v>
      </c>
      <c r="L1910" t="s">
        <v>1865</v>
      </c>
    </row>
    <row r="1911" spans="8:12" x14ac:dyDescent="0.25">
      <c r="H1911">
        <v>100025100</v>
      </c>
      <c r="I1911" t="s">
        <v>18</v>
      </c>
      <c r="J1911" t="s">
        <v>106</v>
      </c>
      <c r="K1911" t="s">
        <v>257</v>
      </c>
      <c r="L1911" t="s">
        <v>1866</v>
      </c>
    </row>
    <row r="1912" spans="8:12" x14ac:dyDescent="0.25">
      <c r="H1912">
        <v>100026700</v>
      </c>
      <c r="I1912" t="s">
        <v>18</v>
      </c>
      <c r="J1912" t="s">
        <v>106</v>
      </c>
      <c r="K1912" t="s">
        <v>257</v>
      </c>
      <c r="L1912" t="s">
        <v>1867</v>
      </c>
    </row>
    <row r="1913" spans="8:12" x14ac:dyDescent="0.25">
      <c r="H1913">
        <v>100027100</v>
      </c>
      <c r="I1913" t="s">
        <v>18</v>
      </c>
      <c r="J1913" t="s">
        <v>106</v>
      </c>
      <c r="K1913" t="s">
        <v>257</v>
      </c>
      <c r="L1913" t="s">
        <v>1868</v>
      </c>
    </row>
    <row r="1914" spans="8:12" x14ac:dyDescent="0.25">
      <c r="H1914">
        <v>100027300</v>
      </c>
      <c r="I1914" t="s">
        <v>18</v>
      </c>
      <c r="J1914" t="s">
        <v>106</v>
      </c>
      <c r="K1914" t="s">
        <v>257</v>
      </c>
      <c r="L1914" t="s">
        <v>1869</v>
      </c>
    </row>
    <row r="1915" spans="8:12" x14ac:dyDescent="0.25">
      <c r="H1915">
        <v>100027500</v>
      </c>
      <c r="I1915" t="s">
        <v>18</v>
      </c>
      <c r="J1915" t="s">
        <v>106</v>
      </c>
      <c r="K1915" t="s">
        <v>257</v>
      </c>
      <c r="L1915" t="s">
        <v>1870</v>
      </c>
    </row>
    <row r="1916" spans="8:12" x14ac:dyDescent="0.25">
      <c r="H1916">
        <v>100029500</v>
      </c>
      <c r="I1916" t="s">
        <v>18</v>
      </c>
      <c r="J1916" t="s">
        <v>106</v>
      </c>
      <c r="K1916" t="s">
        <v>254</v>
      </c>
      <c r="L1916" t="s">
        <v>1871</v>
      </c>
    </row>
    <row r="1917" spans="8:12" x14ac:dyDescent="0.25">
      <c r="H1917">
        <v>100029600</v>
      </c>
      <c r="I1917" t="s">
        <v>18</v>
      </c>
      <c r="J1917" t="s">
        <v>106</v>
      </c>
      <c r="K1917" t="s">
        <v>254</v>
      </c>
      <c r="L1917" t="s">
        <v>1872</v>
      </c>
    </row>
    <row r="1918" spans="8:12" x14ac:dyDescent="0.25">
      <c r="H1918">
        <v>100029700</v>
      </c>
      <c r="I1918" t="s">
        <v>18</v>
      </c>
      <c r="J1918" t="s">
        <v>106</v>
      </c>
      <c r="K1918" t="s">
        <v>254</v>
      </c>
      <c r="L1918" t="s">
        <v>1873</v>
      </c>
    </row>
    <row r="1919" spans="8:12" x14ac:dyDescent="0.25">
      <c r="H1919">
        <v>100030800</v>
      </c>
      <c r="I1919" t="s">
        <v>18</v>
      </c>
      <c r="J1919" t="s">
        <v>106</v>
      </c>
      <c r="K1919" t="s">
        <v>254</v>
      </c>
      <c r="L1919" t="s">
        <v>1874</v>
      </c>
    </row>
    <row r="1920" spans="8:12" x14ac:dyDescent="0.25">
      <c r="H1920">
        <v>100033700</v>
      </c>
      <c r="I1920" t="s">
        <v>18</v>
      </c>
      <c r="J1920" t="s">
        <v>106</v>
      </c>
      <c r="K1920" t="s">
        <v>254</v>
      </c>
      <c r="L1920" t="s">
        <v>1875</v>
      </c>
    </row>
    <row r="1921" spans="8:12" x14ac:dyDescent="0.25">
      <c r="H1921">
        <v>100034300</v>
      </c>
      <c r="I1921" t="s">
        <v>18</v>
      </c>
      <c r="J1921" t="s">
        <v>106</v>
      </c>
      <c r="K1921" t="s">
        <v>254</v>
      </c>
      <c r="L1921" t="s">
        <v>1876</v>
      </c>
    </row>
    <row r="1922" spans="8:12" x14ac:dyDescent="0.25">
      <c r="H1922">
        <v>100034700</v>
      </c>
      <c r="I1922" t="s">
        <v>18</v>
      </c>
      <c r="J1922" t="s">
        <v>106</v>
      </c>
      <c r="K1922" t="s">
        <v>254</v>
      </c>
      <c r="L1922" t="s">
        <v>1877</v>
      </c>
    </row>
    <row r="1923" spans="8:12" x14ac:dyDescent="0.25">
      <c r="H1923">
        <v>100034800</v>
      </c>
      <c r="I1923" t="s">
        <v>18</v>
      </c>
      <c r="J1923" t="s">
        <v>106</v>
      </c>
      <c r="K1923" t="s">
        <v>254</v>
      </c>
      <c r="L1923" t="s">
        <v>1878</v>
      </c>
    </row>
    <row r="1924" spans="8:12" x14ac:dyDescent="0.25">
      <c r="H1924">
        <v>100037200</v>
      </c>
      <c r="I1924" t="s">
        <v>18</v>
      </c>
      <c r="J1924" t="s">
        <v>106</v>
      </c>
      <c r="K1924" t="s">
        <v>254</v>
      </c>
      <c r="L1924" t="s">
        <v>1879</v>
      </c>
    </row>
    <row r="1925" spans="8:12" x14ac:dyDescent="0.25">
      <c r="H1925">
        <v>100039100</v>
      </c>
      <c r="I1925" t="s">
        <v>18</v>
      </c>
      <c r="J1925" t="s">
        <v>106</v>
      </c>
      <c r="K1925" t="s">
        <v>254</v>
      </c>
      <c r="L1925" t="s">
        <v>1880</v>
      </c>
    </row>
    <row r="1926" spans="8:12" x14ac:dyDescent="0.25">
      <c r="H1926">
        <v>100040300</v>
      </c>
      <c r="I1926" t="s">
        <v>18</v>
      </c>
      <c r="J1926" t="s">
        <v>106</v>
      </c>
      <c r="K1926" t="s">
        <v>254</v>
      </c>
      <c r="L1926" t="s">
        <v>1881</v>
      </c>
    </row>
    <row r="1927" spans="8:12" x14ac:dyDescent="0.25">
      <c r="H1927">
        <v>100040500</v>
      </c>
      <c r="I1927" t="s">
        <v>18</v>
      </c>
      <c r="J1927" t="s">
        <v>106</v>
      </c>
      <c r="K1927" t="s">
        <v>254</v>
      </c>
      <c r="L1927" t="s">
        <v>1882</v>
      </c>
    </row>
    <row r="1928" spans="8:12" x14ac:dyDescent="0.25">
      <c r="H1928">
        <v>100040900</v>
      </c>
      <c r="I1928" t="s">
        <v>18</v>
      </c>
      <c r="J1928" t="s">
        <v>106</v>
      </c>
      <c r="K1928" t="s">
        <v>254</v>
      </c>
      <c r="L1928" t="s">
        <v>1883</v>
      </c>
    </row>
    <row r="1929" spans="8:12" x14ac:dyDescent="0.25">
      <c r="H1929">
        <v>100041600</v>
      </c>
      <c r="I1929" t="s">
        <v>18</v>
      </c>
      <c r="J1929" t="s">
        <v>106</v>
      </c>
      <c r="K1929" t="s">
        <v>254</v>
      </c>
      <c r="L1929" t="s">
        <v>1884</v>
      </c>
    </row>
    <row r="1930" spans="8:12" x14ac:dyDescent="0.25">
      <c r="H1930">
        <v>100042200</v>
      </c>
      <c r="I1930" t="s">
        <v>18</v>
      </c>
      <c r="J1930" t="s">
        <v>106</v>
      </c>
      <c r="K1930" t="s">
        <v>257</v>
      </c>
      <c r="L1930" t="s">
        <v>1885</v>
      </c>
    </row>
    <row r="1931" spans="8:12" x14ac:dyDescent="0.25">
      <c r="H1931">
        <v>100042200</v>
      </c>
      <c r="I1931" t="s">
        <v>18</v>
      </c>
      <c r="J1931" t="s">
        <v>106</v>
      </c>
      <c r="K1931" t="s">
        <v>254</v>
      </c>
      <c r="L1931" t="s">
        <v>1886</v>
      </c>
    </row>
    <row r="1932" spans="8:12" x14ac:dyDescent="0.25">
      <c r="H1932">
        <v>100042201</v>
      </c>
      <c r="I1932" t="s">
        <v>18</v>
      </c>
      <c r="J1932" t="s">
        <v>106</v>
      </c>
      <c r="K1932" t="s">
        <v>257</v>
      </c>
      <c r="L1932" t="s">
        <v>1887</v>
      </c>
    </row>
    <row r="1933" spans="8:12" x14ac:dyDescent="0.25">
      <c r="H1933">
        <v>100042500</v>
      </c>
      <c r="I1933" t="s">
        <v>18</v>
      </c>
      <c r="J1933" t="s">
        <v>106</v>
      </c>
      <c r="K1933" t="s">
        <v>257</v>
      </c>
      <c r="L1933" t="s">
        <v>1888</v>
      </c>
    </row>
    <row r="1934" spans="8:12" x14ac:dyDescent="0.25">
      <c r="H1934">
        <v>100043001</v>
      </c>
      <c r="I1934" t="s">
        <v>18</v>
      </c>
      <c r="J1934" t="s">
        <v>106</v>
      </c>
      <c r="K1934" t="s">
        <v>254</v>
      </c>
      <c r="L1934" t="s">
        <v>1889</v>
      </c>
    </row>
    <row r="1935" spans="8:12" x14ac:dyDescent="0.25">
      <c r="H1935">
        <v>100043400</v>
      </c>
      <c r="I1935" t="s">
        <v>18</v>
      </c>
      <c r="J1935" t="s">
        <v>106</v>
      </c>
      <c r="K1935" t="s">
        <v>257</v>
      </c>
      <c r="L1935" t="s">
        <v>1890</v>
      </c>
    </row>
    <row r="1936" spans="8:12" x14ac:dyDescent="0.25">
      <c r="H1936">
        <v>100043500</v>
      </c>
      <c r="I1936" t="s">
        <v>18</v>
      </c>
      <c r="J1936" t="s">
        <v>106</v>
      </c>
      <c r="K1936" t="s">
        <v>254</v>
      </c>
      <c r="L1936" t="s">
        <v>1891</v>
      </c>
    </row>
    <row r="1937" spans="8:12" x14ac:dyDescent="0.25">
      <c r="H1937">
        <v>100043700</v>
      </c>
      <c r="I1937" t="s">
        <v>18</v>
      </c>
      <c r="J1937" t="s">
        <v>106</v>
      </c>
      <c r="K1937" t="s">
        <v>254</v>
      </c>
      <c r="L1937" t="s">
        <v>1881</v>
      </c>
    </row>
    <row r="1938" spans="8:12" x14ac:dyDescent="0.25">
      <c r="H1938">
        <v>100044000</v>
      </c>
      <c r="I1938" t="s">
        <v>18</v>
      </c>
      <c r="J1938" t="s">
        <v>106</v>
      </c>
      <c r="K1938" t="s">
        <v>254</v>
      </c>
      <c r="L1938" t="s">
        <v>1892</v>
      </c>
    </row>
    <row r="1939" spans="8:12" x14ac:dyDescent="0.25">
      <c r="H1939">
        <v>100045500</v>
      </c>
      <c r="I1939" t="s">
        <v>18</v>
      </c>
      <c r="J1939" t="s">
        <v>106</v>
      </c>
      <c r="K1939" t="s">
        <v>257</v>
      </c>
      <c r="L1939" t="s">
        <v>1893</v>
      </c>
    </row>
    <row r="1940" spans="8:12" x14ac:dyDescent="0.25">
      <c r="H1940">
        <v>100045600</v>
      </c>
      <c r="I1940" t="s">
        <v>18</v>
      </c>
      <c r="J1940" t="s">
        <v>106</v>
      </c>
      <c r="K1940" t="s">
        <v>254</v>
      </c>
      <c r="L1940" t="s">
        <v>1894</v>
      </c>
    </row>
    <row r="1941" spans="8:12" x14ac:dyDescent="0.25">
      <c r="H1941">
        <v>100045700</v>
      </c>
      <c r="I1941" t="s">
        <v>18</v>
      </c>
      <c r="J1941" t="s">
        <v>106</v>
      </c>
      <c r="K1941" t="s">
        <v>254</v>
      </c>
      <c r="L1941" t="s">
        <v>1895</v>
      </c>
    </row>
    <row r="1942" spans="8:12" x14ac:dyDescent="0.25">
      <c r="H1942">
        <v>100047500</v>
      </c>
      <c r="I1942" t="s">
        <v>18</v>
      </c>
      <c r="J1942" t="s">
        <v>106</v>
      </c>
      <c r="K1942" t="s">
        <v>254</v>
      </c>
      <c r="L1942" t="s">
        <v>1896</v>
      </c>
    </row>
    <row r="1943" spans="8:12" x14ac:dyDescent="0.25">
      <c r="H1943">
        <v>100048800</v>
      </c>
      <c r="I1943" t="s">
        <v>18</v>
      </c>
      <c r="J1943" t="s">
        <v>106</v>
      </c>
      <c r="K1943" t="s">
        <v>254</v>
      </c>
      <c r="L1943" t="s">
        <v>1897</v>
      </c>
    </row>
    <row r="1944" spans="8:12" x14ac:dyDescent="0.25">
      <c r="H1944">
        <v>100050700</v>
      </c>
      <c r="I1944" t="s">
        <v>18</v>
      </c>
      <c r="J1944" t="s">
        <v>106</v>
      </c>
      <c r="K1944" t="s">
        <v>257</v>
      </c>
      <c r="L1944" t="s">
        <v>1898</v>
      </c>
    </row>
    <row r="1945" spans="8:12" x14ac:dyDescent="0.25">
      <c r="H1945">
        <v>100050800</v>
      </c>
      <c r="I1945" t="s">
        <v>18</v>
      </c>
      <c r="J1945" t="s">
        <v>106</v>
      </c>
      <c r="K1945" t="s">
        <v>254</v>
      </c>
      <c r="L1945" t="s">
        <v>1899</v>
      </c>
    </row>
    <row r="1946" spans="8:12" x14ac:dyDescent="0.25">
      <c r="H1946">
        <v>100051900</v>
      </c>
      <c r="I1946" t="s">
        <v>18</v>
      </c>
      <c r="J1946" t="s">
        <v>106</v>
      </c>
      <c r="K1946" t="s">
        <v>254</v>
      </c>
      <c r="L1946" t="s">
        <v>1900</v>
      </c>
    </row>
    <row r="1947" spans="8:12" x14ac:dyDescent="0.25">
      <c r="H1947">
        <v>100060300</v>
      </c>
      <c r="I1947" t="s">
        <v>18</v>
      </c>
      <c r="J1947" t="s">
        <v>106</v>
      </c>
      <c r="K1947" t="s">
        <v>254</v>
      </c>
      <c r="L1947" t="s">
        <v>1901</v>
      </c>
    </row>
    <row r="1948" spans="8:12" x14ac:dyDescent="0.25">
      <c r="H1948">
        <v>100060500</v>
      </c>
      <c r="I1948" t="s">
        <v>18</v>
      </c>
      <c r="J1948" t="s">
        <v>106</v>
      </c>
      <c r="K1948" t="s">
        <v>254</v>
      </c>
      <c r="L1948" t="s">
        <v>1902</v>
      </c>
    </row>
    <row r="1949" spans="8:12" x14ac:dyDescent="0.25">
      <c r="H1949">
        <v>100061800</v>
      </c>
      <c r="I1949" t="s">
        <v>18</v>
      </c>
      <c r="J1949" t="s">
        <v>106</v>
      </c>
      <c r="K1949" t="s">
        <v>257</v>
      </c>
      <c r="L1949" t="s">
        <v>1903</v>
      </c>
    </row>
    <row r="1950" spans="8:12" x14ac:dyDescent="0.25">
      <c r="H1950">
        <v>100062700</v>
      </c>
      <c r="I1950" t="s">
        <v>18</v>
      </c>
      <c r="J1950" t="s">
        <v>106</v>
      </c>
      <c r="K1950" t="s">
        <v>254</v>
      </c>
      <c r="L1950" t="s">
        <v>1904</v>
      </c>
    </row>
    <row r="1951" spans="8:12" x14ac:dyDescent="0.25">
      <c r="H1951">
        <v>100062800</v>
      </c>
      <c r="I1951" t="s">
        <v>18</v>
      </c>
      <c r="J1951" t="s">
        <v>106</v>
      </c>
      <c r="K1951" t="s">
        <v>257</v>
      </c>
      <c r="L1951" t="s">
        <v>1905</v>
      </c>
    </row>
    <row r="1952" spans="8:12" x14ac:dyDescent="0.25">
      <c r="H1952">
        <v>100063400</v>
      </c>
      <c r="I1952" t="s">
        <v>18</v>
      </c>
      <c r="J1952" t="s">
        <v>106</v>
      </c>
      <c r="K1952" t="s">
        <v>254</v>
      </c>
      <c r="L1952" t="s">
        <v>1906</v>
      </c>
    </row>
    <row r="1953" spans="8:12" x14ac:dyDescent="0.25">
      <c r="H1953">
        <v>100064000</v>
      </c>
      <c r="I1953" t="s">
        <v>18</v>
      </c>
      <c r="J1953" t="s">
        <v>106</v>
      </c>
      <c r="K1953" t="s">
        <v>257</v>
      </c>
      <c r="L1953" t="s">
        <v>1907</v>
      </c>
    </row>
    <row r="1954" spans="8:12" x14ac:dyDescent="0.25">
      <c r="H1954">
        <v>100066000</v>
      </c>
      <c r="I1954" t="s">
        <v>18</v>
      </c>
      <c r="J1954" t="s">
        <v>106</v>
      </c>
      <c r="K1954" t="s">
        <v>254</v>
      </c>
      <c r="L1954" t="s">
        <v>1908</v>
      </c>
    </row>
    <row r="1955" spans="8:12" x14ac:dyDescent="0.25">
      <c r="H1955">
        <v>100066800</v>
      </c>
      <c r="I1955" t="s">
        <v>18</v>
      </c>
      <c r="J1955" t="s">
        <v>106</v>
      </c>
      <c r="K1955" t="s">
        <v>254</v>
      </c>
      <c r="L1955" t="s">
        <v>1909</v>
      </c>
    </row>
    <row r="1956" spans="8:12" x14ac:dyDescent="0.25">
      <c r="H1956">
        <v>100069800</v>
      </c>
      <c r="I1956" t="s">
        <v>18</v>
      </c>
      <c r="J1956" t="s">
        <v>106</v>
      </c>
      <c r="K1956" t="s">
        <v>254</v>
      </c>
      <c r="L1956" t="s">
        <v>1910</v>
      </c>
    </row>
    <row r="1957" spans="8:12" x14ac:dyDescent="0.25">
      <c r="H1957">
        <v>100070100</v>
      </c>
      <c r="I1957" t="s">
        <v>18</v>
      </c>
      <c r="J1957" t="s">
        <v>106</v>
      </c>
      <c r="K1957" t="s">
        <v>254</v>
      </c>
      <c r="L1957" t="s">
        <v>1911</v>
      </c>
    </row>
    <row r="1958" spans="8:12" x14ac:dyDescent="0.25">
      <c r="H1958">
        <v>100070200</v>
      </c>
      <c r="I1958" t="s">
        <v>18</v>
      </c>
      <c r="J1958" t="s">
        <v>106</v>
      </c>
      <c r="K1958" t="s">
        <v>254</v>
      </c>
      <c r="L1958" t="s">
        <v>1912</v>
      </c>
    </row>
    <row r="1959" spans="8:12" x14ac:dyDescent="0.25">
      <c r="H1959">
        <v>100070300</v>
      </c>
      <c r="I1959" t="s">
        <v>18</v>
      </c>
      <c r="J1959" t="s">
        <v>106</v>
      </c>
      <c r="K1959" t="s">
        <v>254</v>
      </c>
      <c r="L1959" t="s">
        <v>1913</v>
      </c>
    </row>
    <row r="1960" spans="8:12" x14ac:dyDescent="0.25">
      <c r="H1960">
        <v>100070800</v>
      </c>
      <c r="I1960" t="s">
        <v>18</v>
      </c>
      <c r="J1960" t="s">
        <v>106</v>
      </c>
      <c r="K1960" t="s">
        <v>257</v>
      </c>
      <c r="L1960" t="s">
        <v>1914</v>
      </c>
    </row>
    <row r="1961" spans="8:12" x14ac:dyDescent="0.25">
      <c r="H1961">
        <v>100070900</v>
      </c>
      <c r="I1961" t="s">
        <v>18</v>
      </c>
      <c r="J1961" t="s">
        <v>106</v>
      </c>
      <c r="K1961" t="s">
        <v>257</v>
      </c>
      <c r="L1961" t="s">
        <v>1915</v>
      </c>
    </row>
    <row r="1962" spans="8:12" x14ac:dyDescent="0.25">
      <c r="H1962">
        <v>100071100</v>
      </c>
      <c r="I1962" t="s">
        <v>18</v>
      </c>
      <c r="J1962" t="s">
        <v>106</v>
      </c>
      <c r="K1962" t="s">
        <v>257</v>
      </c>
      <c r="L1962" t="s">
        <v>1916</v>
      </c>
    </row>
    <row r="1963" spans="8:12" x14ac:dyDescent="0.25">
      <c r="H1963">
        <v>100071200</v>
      </c>
      <c r="I1963" t="s">
        <v>18</v>
      </c>
      <c r="J1963" t="s">
        <v>106</v>
      </c>
      <c r="K1963" t="s">
        <v>257</v>
      </c>
      <c r="L1963" t="s">
        <v>427</v>
      </c>
    </row>
    <row r="1964" spans="8:12" x14ac:dyDescent="0.25">
      <c r="H1964">
        <v>100071300</v>
      </c>
      <c r="I1964" t="s">
        <v>18</v>
      </c>
      <c r="J1964" t="s">
        <v>106</v>
      </c>
      <c r="K1964" t="s">
        <v>257</v>
      </c>
      <c r="L1964" t="s">
        <v>508</v>
      </c>
    </row>
    <row r="1965" spans="8:12" x14ac:dyDescent="0.25">
      <c r="H1965">
        <v>100071400</v>
      </c>
      <c r="I1965" t="s">
        <v>18</v>
      </c>
      <c r="J1965" t="s">
        <v>106</v>
      </c>
      <c r="K1965" t="s">
        <v>257</v>
      </c>
      <c r="L1965" t="s">
        <v>1917</v>
      </c>
    </row>
    <row r="1966" spans="8:12" x14ac:dyDescent="0.25">
      <c r="H1966">
        <v>100073100</v>
      </c>
      <c r="I1966" t="s">
        <v>18</v>
      </c>
      <c r="J1966" t="s">
        <v>106</v>
      </c>
      <c r="K1966" t="s">
        <v>254</v>
      </c>
      <c r="L1966" t="s">
        <v>1918</v>
      </c>
    </row>
    <row r="1967" spans="8:12" x14ac:dyDescent="0.25">
      <c r="H1967">
        <v>100073300</v>
      </c>
      <c r="I1967" t="s">
        <v>18</v>
      </c>
      <c r="J1967" t="s">
        <v>106</v>
      </c>
      <c r="K1967" t="s">
        <v>254</v>
      </c>
      <c r="L1967" t="s">
        <v>1919</v>
      </c>
    </row>
    <row r="1968" spans="8:12" x14ac:dyDescent="0.25">
      <c r="H1968">
        <v>100073500</v>
      </c>
      <c r="I1968" t="s">
        <v>18</v>
      </c>
      <c r="J1968" t="s">
        <v>106</v>
      </c>
      <c r="K1968" t="s">
        <v>254</v>
      </c>
      <c r="L1968" t="s">
        <v>1920</v>
      </c>
    </row>
    <row r="1969" spans="8:12" x14ac:dyDescent="0.25">
      <c r="H1969">
        <v>100073600</v>
      </c>
      <c r="I1969" t="s">
        <v>18</v>
      </c>
      <c r="J1969" t="s">
        <v>106</v>
      </c>
      <c r="K1969" t="s">
        <v>254</v>
      </c>
      <c r="L1969" t="s">
        <v>1921</v>
      </c>
    </row>
    <row r="1970" spans="8:12" x14ac:dyDescent="0.25">
      <c r="H1970">
        <v>100073900</v>
      </c>
      <c r="I1970" t="s">
        <v>18</v>
      </c>
      <c r="J1970" t="s">
        <v>106</v>
      </c>
      <c r="K1970" t="s">
        <v>254</v>
      </c>
      <c r="L1970" t="s">
        <v>1922</v>
      </c>
    </row>
    <row r="1971" spans="8:12" x14ac:dyDescent="0.25">
      <c r="H1971">
        <v>100074000</v>
      </c>
      <c r="I1971" t="s">
        <v>18</v>
      </c>
      <c r="J1971" t="s">
        <v>106</v>
      </c>
      <c r="K1971" t="s">
        <v>254</v>
      </c>
      <c r="L1971" t="s">
        <v>1923</v>
      </c>
    </row>
    <row r="1972" spans="8:12" x14ac:dyDescent="0.25">
      <c r="H1972">
        <v>100074100</v>
      </c>
      <c r="I1972" t="s">
        <v>18</v>
      </c>
      <c r="J1972" t="s">
        <v>106</v>
      </c>
      <c r="K1972" t="s">
        <v>254</v>
      </c>
      <c r="L1972" t="s">
        <v>1924</v>
      </c>
    </row>
    <row r="1973" spans="8:12" x14ac:dyDescent="0.25">
      <c r="H1973">
        <v>100074200</v>
      </c>
      <c r="I1973" t="s">
        <v>18</v>
      </c>
      <c r="J1973" t="s">
        <v>106</v>
      </c>
      <c r="K1973" t="s">
        <v>254</v>
      </c>
      <c r="L1973" t="s">
        <v>1925</v>
      </c>
    </row>
    <row r="1974" spans="8:12" x14ac:dyDescent="0.25">
      <c r="H1974">
        <v>100074400</v>
      </c>
      <c r="I1974" t="s">
        <v>18</v>
      </c>
      <c r="J1974" t="s">
        <v>106</v>
      </c>
      <c r="K1974" t="s">
        <v>254</v>
      </c>
      <c r="L1974" t="s">
        <v>1926</v>
      </c>
    </row>
    <row r="1975" spans="8:12" x14ac:dyDescent="0.25">
      <c r="H1975">
        <v>100075400</v>
      </c>
      <c r="I1975" t="s">
        <v>18</v>
      </c>
      <c r="J1975" t="s">
        <v>106</v>
      </c>
      <c r="K1975" t="s">
        <v>254</v>
      </c>
      <c r="L1975" t="s">
        <v>1927</v>
      </c>
    </row>
    <row r="1976" spans="8:12" x14ac:dyDescent="0.25">
      <c r="H1976">
        <v>100075500</v>
      </c>
      <c r="I1976" t="s">
        <v>18</v>
      </c>
      <c r="J1976" t="s">
        <v>106</v>
      </c>
      <c r="K1976" t="s">
        <v>254</v>
      </c>
      <c r="L1976" t="s">
        <v>1928</v>
      </c>
    </row>
    <row r="1977" spans="8:12" x14ac:dyDescent="0.25">
      <c r="H1977">
        <v>100075600</v>
      </c>
      <c r="I1977" t="s">
        <v>18</v>
      </c>
      <c r="J1977" t="s">
        <v>106</v>
      </c>
      <c r="K1977" t="s">
        <v>254</v>
      </c>
      <c r="L1977" t="s">
        <v>1929</v>
      </c>
    </row>
    <row r="1978" spans="8:12" x14ac:dyDescent="0.25">
      <c r="H1978">
        <v>100075700</v>
      </c>
      <c r="I1978" t="s">
        <v>18</v>
      </c>
      <c r="J1978" t="s">
        <v>106</v>
      </c>
      <c r="K1978" t="s">
        <v>254</v>
      </c>
      <c r="L1978" t="s">
        <v>1930</v>
      </c>
    </row>
    <row r="1979" spans="8:12" x14ac:dyDescent="0.25">
      <c r="H1979">
        <v>100075800</v>
      </c>
      <c r="I1979" t="s">
        <v>18</v>
      </c>
      <c r="J1979" t="s">
        <v>106</v>
      </c>
      <c r="K1979" t="s">
        <v>254</v>
      </c>
      <c r="L1979" t="s">
        <v>1931</v>
      </c>
    </row>
    <row r="1980" spans="8:12" x14ac:dyDescent="0.25">
      <c r="H1980">
        <v>100076000</v>
      </c>
      <c r="I1980" t="s">
        <v>18</v>
      </c>
      <c r="J1980" t="s">
        <v>106</v>
      </c>
      <c r="K1980" t="s">
        <v>254</v>
      </c>
      <c r="L1980" t="s">
        <v>1932</v>
      </c>
    </row>
    <row r="1981" spans="8:12" x14ac:dyDescent="0.25">
      <c r="H1981">
        <v>100076100</v>
      </c>
      <c r="I1981" t="s">
        <v>18</v>
      </c>
      <c r="J1981" t="s">
        <v>106</v>
      </c>
      <c r="K1981" t="s">
        <v>254</v>
      </c>
      <c r="L1981" t="s">
        <v>1933</v>
      </c>
    </row>
    <row r="1982" spans="8:12" x14ac:dyDescent="0.25">
      <c r="H1982">
        <v>100076200</v>
      </c>
      <c r="I1982" t="s">
        <v>18</v>
      </c>
      <c r="J1982" t="s">
        <v>106</v>
      </c>
      <c r="K1982" t="s">
        <v>254</v>
      </c>
      <c r="L1982" t="s">
        <v>1934</v>
      </c>
    </row>
    <row r="1983" spans="8:12" x14ac:dyDescent="0.25">
      <c r="H1983">
        <v>100076400</v>
      </c>
      <c r="I1983" t="s">
        <v>18</v>
      </c>
      <c r="J1983" t="s">
        <v>106</v>
      </c>
      <c r="K1983" t="s">
        <v>254</v>
      </c>
      <c r="L1983" t="s">
        <v>1935</v>
      </c>
    </row>
    <row r="1984" spans="8:12" x14ac:dyDescent="0.25">
      <c r="H1984">
        <v>100076500</v>
      </c>
      <c r="I1984" t="s">
        <v>18</v>
      </c>
      <c r="J1984" t="s">
        <v>106</v>
      </c>
      <c r="K1984" t="s">
        <v>254</v>
      </c>
      <c r="L1984" t="s">
        <v>1936</v>
      </c>
    </row>
    <row r="1985" spans="8:12" x14ac:dyDescent="0.25">
      <c r="H1985">
        <v>100076600</v>
      </c>
      <c r="I1985" t="s">
        <v>18</v>
      </c>
      <c r="J1985" t="s">
        <v>106</v>
      </c>
      <c r="K1985" t="s">
        <v>254</v>
      </c>
      <c r="L1985" t="s">
        <v>1937</v>
      </c>
    </row>
    <row r="1986" spans="8:12" x14ac:dyDescent="0.25">
      <c r="H1986">
        <v>100077200</v>
      </c>
      <c r="I1986" t="s">
        <v>18</v>
      </c>
      <c r="J1986" t="s">
        <v>106</v>
      </c>
      <c r="K1986" t="s">
        <v>254</v>
      </c>
      <c r="L1986" t="s">
        <v>1938</v>
      </c>
    </row>
    <row r="1987" spans="8:12" x14ac:dyDescent="0.25">
      <c r="H1987">
        <v>100079200</v>
      </c>
      <c r="I1987" t="s">
        <v>18</v>
      </c>
      <c r="J1987" t="s">
        <v>106</v>
      </c>
      <c r="K1987" t="s">
        <v>257</v>
      </c>
      <c r="L1987" t="s">
        <v>1939</v>
      </c>
    </row>
    <row r="1988" spans="8:12" x14ac:dyDescent="0.25">
      <c r="H1988">
        <v>100082500</v>
      </c>
      <c r="I1988" t="s">
        <v>18</v>
      </c>
      <c r="J1988" t="s">
        <v>106</v>
      </c>
      <c r="K1988" t="s">
        <v>257</v>
      </c>
      <c r="L1988" t="s">
        <v>1940</v>
      </c>
    </row>
    <row r="1989" spans="8:12" x14ac:dyDescent="0.25">
      <c r="H1989">
        <v>100082600</v>
      </c>
      <c r="I1989" t="s">
        <v>18</v>
      </c>
      <c r="J1989" t="s">
        <v>105</v>
      </c>
      <c r="K1989" t="s">
        <v>254</v>
      </c>
      <c r="L1989" t="s">
        <v>1941</v>
      </c>
    </row>
    <row r="1990" spans="8:12" x14ac:dyDescent="0.25">
      <c r="H1990">
        <v>100082900</v>
      </c>
      <c r="I1990" t="s">
        <v>18</v>
      </c>
      <c r="J1990" t="s">
        <v>106</v>
      </c>
      <c r="K1990" t="s">
        <v>254</v>
      </c>
      <c r="L1990" t="s">
        <v>1942</v>
      </c>
    </row>
    <row r="1991" spans="8:12" x14ac:dyDescent="0.25">
      <c r="H1991">
        <v>100083000</v>
      </c>
      <c r="I1991" t="s">
        <v>18</v>
      </c>
      <c r="J1991" t="s">
        <v>105</v>
      </c>
      <c r="K1991" t="s">
        <v>254</v>
      </c>
      <c r="L1991" t="s">
        <v>1943</v>
      </c>
    </row>
    <row r="1992" spans="8:12" x14ac:dyDescent="0.25">
      <c r="H1992">
        <v>100083500</v>
      </c>
      <c r="I1992" t="s">
        <v>18</v>
      </c>
      <c r="J1992" t="s">
        <v>106</v>
      </c>
      <c r="K1992" t="s">
        <v>254</v>
      </c>
      <c r="L1992" t="s">
        <v>1944</v>
      </c>
    </row>
    <row r="1993" spans="8:12" x14ac:dyDescent="0.25">
      <c r="H1993">
        <v>100083600</v>
      </c>
      <c r="I1993" t="s">
        <v>18</v>
      </c>
      <c r="J1993" t="s">
        <v>106</v>
      </c>
      <c r="K1993" t="s">
        <v>254</v>
      </c>
      <c r="L1993" t="s">
        <v>1945</v>
      </c>
    </row>
    <row r="1994" spans="8:12" x14ac:dyDescent="0.25">
      <c r="H1994">
        <v>100083900</v>
      </c>
      <c r="I1994" t="s">
        <v>18</v>
      </c>
      <c r="J1994" t="s">
        <v>106</v>
      </c>
      <c r="K1994" t="s">
        <v>257</v>
      </c>
      <c r="L1994" t="s">
        <v>1946</v>
      </c>
    </row>
    <row r="1995" spans="8:12" x14ac:dyDescent="0.25">
      <c r="H1995">
        <v>100084100</v>
      </c>
      <c r="I1995" t="s">
        <v>18</v>
      </c>
      <c r="J1995" t="s">
        <v>106</v>
      </c>
      <c r="K1995" t="s">
        <v>254</v>
      </c>
      <c r="L1995" t="s">
        <v>1947</v>
      </c>
    </row>
    <row r="1996" spans="8:12" x14ac:dyDescent="0.25">
      <c r="H1996">
        <v>100084600</v>
      </c>
      <c r="I1996" t="s">
        <v>18</v>
      </c>
      <c r="J1996" t="s">
        <v>106</v>
      </c>
      <c r="K1996" t="s">
        <v>254</v>
      </c>
      <c r="L1996" t="s">
        <v>1948</v>
      </c>
    </row>
    <row r="1997" spans="8:12" x14ac:dyDescent="0.25">
      <c r="H1997">
        <v>100085500</v>
      </c>
      <c r="I1997" t="s">
        <v>18</v>
      </c>
      <c r="J1997" t="s">
        <v>106</v>
      </c>
      <c r="K1997" t="s">
        <v>257</v>
      </c>
      <c r="L1997" t="s">
        <v>1949</v>
      </c>
    </row>
    <row r="1998" spans="8:12" x14ac:dyDescent="0.25">
      <c r="H1998">
        <v>100085600</v>
      </c>
      <c r="I1998" t="s">
        <v>18</v>
      </c>
      <c r="J1998" t="s">
        <v>106</v>
      </c>
      <c r="K1998" t="s">
        <v>254</v>
      </c>
      <c r="L1998" t="s">
        <v>1900</v>
      </c>
    </row>
    <row r="1999" spans="8:12" x14ac:dyDescent="0.25">
      <c r="H1999">
        <v>100085900</v>
      </c>
      <c r="I1999" t="s">
        <v>18</v>
      </c>
      <c r="J1999" t="s">
        <v>106</v>
      </c>
      <c r="K1999" t="s">
        <v>254</v>
      </c>
      <c r="L1999" t="s">
        <v>1950</v>
      </c>
    </row>
    <row r="2000" spans="8:12" x14ac:dyDescent="0.25">
      <c r="H2000">
        <v>100086000</v>
      </c>
      <c r="I2000" t="s">
        <v>18</v>
      </c>
      <c r="J2000" t="s">
        <v>106</v>
      </c>
      <c r="K2000" t="s">
        <v>254</v>
      </c>
      <c r="L2000" t="s">
        <v>1951</v>
      </c>
    </row>
    <row r="2001" spans="8:12" x14ac:dyDescent="0.25">
      <c r="H2001">
        <v>100086200</v>
      </c>
      <c r="I2001" t="s">
        <v>18</v>
      </c>
      <c r="J2001" t="s">
        <v>106</v>
      </c>
      <c r="K2001" t="s">
        <v>254</v>
      </c>
      <c r="L2001" t="s">
        <v>1952</v>
      </c>
    </row>
    <row r="2002" spans="8:12" x14ac:dyDescent="0.25">
      <c r="H2002">
        <v>100086300</v>
      </c>
      <c r="I2002" t="s">
        <v>18</v>
      </c>
      <c r="J2002" t="s">
        <v>106</v>
      </c>
      <c r="K2002" t="s">
        <v>254</v>
      </c>
      <c r="L2002" t="s">
        <v>1953</v>
      </c>
    </row>
    <row r="2003" spans="8:12" x14ac:dyDescent="0.25">
      <c r="H2003">
        <v>100086400</v>
      </c>
      <c r="I2003" t="s">
        <v>18</v>
      </c>
      <c r="J2003" t="s">
        <v>106</v>
      </c>
      <c r="K2003" t="s">
        <v>254</v>
      </c>
      <c r="L2003" t="s">
        <v>1954</v>
      </c>
    </row>
    <row r="2004" spans="8:12" x14ac:dyDescent="0.25">
      <c r="H2004">
        <v>100086500</v>
      </c>
      <c r="I2004" t="s">
        <v>18</v>
      </c>
      <c r="J2004" t="s">
        <v>106</v>
      </c>
      <c r="K2004" t="s">
        <v>254</v>
      </c>
      <c r="L2004" t="s">
        <v>1955</v>
      </c>
    </row>
    <row r="2005" spans="8:12" x14ac:dyDescent="0.25">
      <c r="H2005">
        <v>100086600</v>
      </c>
      <c r="I2005" t="s">
        <v>18</v>
      </c>
      <c r="J2005" t="s">
        <v>106</v>
      </c>
      <c r="K2005" t="s">
        <v>254</v>
      </c>
      <c r="L2005" t="s">
        <v>1956</v>
      </c>
    </row>
    <row r="2006" spans="8:12" x14ac:dyDescent="0.25">
      <c r="H2006">
        <v>100086700</v>
      </c>
      <c r="I2006" t="s">
        <v>18</v>
      </c>
      <c r="J2006" t="s">
        <v>106</v>
      </c>
      <c r="K2006" t="s">
        <v>254</v>
      </c>
      <c r="L2006" t="s">
        <v>1957</v>
      </c>
    </row>
    <row r="2007" spans="8:12" x14ac:dyDescent="0.25">
      <c r="H2007">
        <v>100086800</v>
      </c>
      <c r="I2007" t="s">
        <v>18</v>
      </c>
      <c r="J2007" t="s">
        <v>106</v>
      </c>
      <c r="K2007" t="s">
        <v>254</v>
      </c>
      <c r="L2007" t="s">
        <v>1958</v>
      </c>
    </row>
    <row r="2008" spans="8:12" x14ac:dyDescent="0.25">
      <c r="H2008">
        <v>100086900</v>
      </c>
      <c r="I2008" t="s">
        <v>18</v>
      </c>
      <c r="J2008" t="s">
        <v>106</v>
      </c>
      <c r="K2008" t="s">
        <v>254</v>
      </c>
      <c r="L2008" t="s">
        <v>1959</v>
      </c>
    </row>
    <row r="2009" spans="8:12" x14ac:dyDescent="0.25">
      <c r="H2009">
        <v>100087000</v>
      </c>
      <c r="I2009" t="s">
        <v>18</v>
      </c>
      <c r="J2009" t="s">
        <v>106</v>
      </c>
      <c r="K2009" t="s">
        <v>254</v>
      </c>
      <c r="L2009" t="s">
        <v>1960</v>
      </c>
    </row>
    <row r="2010" spans="8:12" x14ac:dyDescent="0.25">
      <c r="H2010">
        <v>100087100</v>
      </c>
      <c r="I2010" t="s">
        <v>18</v>
      </c>
      <c r="J2010" t="s">
        <v>106</v>
      </c>
      <c r="K2010" t="s">
        <v>254</v>
      </c>
      <c r="L2010" t="s">
        <v>1961</v>
      </c>
    </row>
    <row r="2011" spans="8:12" x14ac:dyDescent="0.25">
      <c r="H2011">
        <v>100087200</v>
      </c>
      <c r="I2011" t="s">
        <v>18</v>
      </c>
      <c r="J2011" t="s">
        <v>106</v>
      </c>
      <c r="K2011" t="s">
        <v>254</v>
      </c>
      <c r="L2011" t="s">
        <v>1962</v>
      </c>
    </row>
    <row r="2012" spans="8:12" x14ac:dyDescent="0.25">
      <c r="H2012">
        <v>100087300</v>
      </c>
      <c r="I2012" t="s">
        <v>18</v>
      </c>
      <c r="J2012" t="s">
        <v>106</v>
      </c>
      <c r="K2012" t="s">
        <v>254</v>
      </c>
      <c r="L2012" t="s">
        <v>1963</v>
      </c>
    </row>
    <row r="2013" spans="8:12" x14ac:dyDescent="0.25">
      <c r="H2013">
        <v>100087400</v>
      </c>
      <c r="I2013" t="s">
        <v>18</v>
      </c>
      <c r="J2013" t="s">
        <v>106</v>
      </c>
      <c r="K2013" t="s">
        <v>254</v>
      </c>
      <c r="L2013" t="s">
        <v>1964</v>
      </c>
    </row>
    <row r="2014" spans="8:12" x14ac:dyDescent="0.25">
      <c r="H2014">
        <v>100087500</v>
      </c>
      <c r="I2014" t="s">
        <v>18</v>
      </c>
      <c r="J2014" t="s">
        <v>106</v>
      </c>
      <c r="K2014" t="s">
        <v>254</v>
      </c>
      <c r="L2014" t="s">
        <v>1965</v>
      </c>
    </row>
    <row r="2015" spans="8:12" x14ac:dyDescent="0.25">
      <c r="H2015">
        <v>100087600</v>
      </c>
      <c r="I2015" t="s">
        <v>18</v>
      </c>
      <c r="J2015" t="s">
        <v>106</v>
      </c>
      <c r="K2015" t="s">
        <v>254</v>
      </c>
      <c r="L2015" t="s">
        <v>1966</v>
      </c>
    </row>
    <row r="2016" spans="8:12" x14ac:dyDescent="0.25">
      <c r="H2016">
        <v>100087700</v>
      </c>
      <c r="I2016" t="s">
        <v>18</v>
      </c>
      <c r="J2016" t="s">
        <v>106</v>
      </c>
      <c r="K2016" t="s">
        <v>254</v>
      </c>
      <c r="L2016" t="s">
        <v>1967</v>
      </c>
    </row>
    <row r="2017" spans="8:12" x14ac:dyDescent="0.25">
      <c r="H2017">
        <v>100087800</v>
      </c>
      <c r="I2017" t="s">
        <v>18</v>
      </c>
      <c r="J2017" t="s">
        <v>106</v>
      </c>
      <c r="K2017" t="s">
        <v>254</v>
      </c>
      <c r="L2017" t="s">
        <v>1968</v>
      </c>
    </row>
    <row r="2018" spans="8:12" x14ac:dyDescent="0.25">
      <c r="H2018">
        <v>100087900</v>
      </c>
      <c r="I2018" t="s">
        <v>18</v>
      </c>
      <c r="J2018" t="s">
        <v>106</v>
      </c>
      <c r="K2018" t="s">
        <v>254</v>
      </c>
      <c r="L2018" t="s">
        <v>1969</v>
      </c>
    </row>
    <row r="2019" spans="8:12" x14ac:dyDescent="0.25">
      <c r="H2019">
        <v>100088000</v>
      </c>
      <c r="I2019" t="s">
        <v>18</v>
      </c>
      <c r="J2019" t="s">
        <v>106</v>
      </c>
      <c r="K2019" t="s">
        <v>254</v>
      </c>
      <c r="L2019" t="s">
        <v>1970</v>
      </c>
    </row>
    <row r="2020" spans="8:12" x14ac:dyDescent="0.25">
      <c r="H2020">
        <v>100088100</v>
      </c>
      <c r="I2020" t="s">
        <v>18</v>
      </c>
      <c r="J2020" t="s">
        <v>106</v>
      </c>
      <c r="K2020" t="s">
        <v>254</v>
      </c>
      <c r="L2020" t="s">
        <v>1971</v>
      </c>
    </row>
    <row r="2021" spans="8:12" x14ac:dyDescent="0.25">
      <c r="H2021">
        <v>100088200</v>
      </c>
      <c r="I2021" t="s">
        <v>18</v>
      </c>
      <c r="J2021" t="s">
        <v>106</v>
      </c>
      <c r="K2021" t="s">
        <v>254</v>
      </c>
      <c r="L2021" t="s">
        <v>1972</v>
      </c>
    </row>
    <row r="2022" spans="8:12" x14ac:dyDescent="0.25">
      <c r="H2022">
        <v>100088300</v>
      </c>
      <c r="I2022" t="s">
        <v>18</v>
      </c>
      <c r="J2022" t="s">
        <v>106</v>
      </c>
      <c r="K2022" t="s">
        <v>254</v>
      </c>
      <c r="L2022" t="s">
        <v>1973</v>
      </c>
    </row>
    <row r="2023" spans="8:12" x14ac:dyDescent="0.25">
      <c r="H2023">
        <v>100088400</v>
      </c>
      <c r="I2023" t="s">
        <v>18</v>
      </c>
      <c r="J2023" t="s">
        <v>106</v>
      </c>
      <c r="K2023" t="s">
        <v>254</v>
      </c>
      <c r="L2023" t="s">
        <v>1974</v>
      </c>
    </row>
    <row r="2024" spans="8:12" x14ac:dyDescent="0.25">
      <c r="H2024">
        <v>100088500</v>
      </c>
      <c r="I2024" t="s">
        <v>18</v>
      </c>
      <c r="J2024" t="s">
        <v>106</v>
      </c>
      <c r="K2024" t="s">
        <v>254</v>
      </c>
      <c r="L2024" t="s">
        <v>1975</v>
      </c>
    </row>
    <row r="2025" spans="8:12" x14ac:dyDescent="0.25">
      <c r="H2025">
        <v>100088600</v>
      </c>
      <c r="I2025" t="s">
        <v>18</v>
      </c>
      <c r="J2025" t="s">
        <v>106</v>
      </c>
      <c r="K2025" t="s">
        <v>254</v>
      </c>
      <c r="L2025" t="s">
        <v>1976</v>
      </c>
    </row>
    <row r="2026" spans="8:12" x14ac:dyDescent="0.25">
      <c r="H2026">
        <v>100088700</v>
      </c>
      <c r="I2026" t="s">
        <v>18</v>
      </c>
      <c r="J2026" t="s">
        <v>106</v>
      </c>
      <c r="K2026" t="s">
        <v>254</v>
      </c>
      <c r="L2026" t="s">
        <v>1977</v>
      </c>
    </row>
    <row r="2027" spans="8:12" x14ac:dyDescent="0.25">
      <c r="H2027">
        <v>100088800</v>
      </c>
      <c r="I2027" t="s">
        <v>18</v>
      </c>
      <c r="J2027" t="s">
        <v>106</v>
      </c>
      <c r="K2027" t="s">
        <v>254</v>
      </c>
      <c r="L2027" t="s">
        <v>1978</v>
      </c>
    </row>
    <row r="2028" spans="8:12" x14ac:dyDescent="0.25">
      <c r="H2028">
        <v>100089100</v>
      </c>
      <c r="I2028" t="s">
        <v>18</v>
      </c>
      <c r="J2028" t="s">
        <v>106</v>
      </c>
      <c r="K2028" t="s">
        <v>254</v>
      </c>
      <c r="L2028" t="s">
        <v>1979</v>
      </c>
    </row>
    <row r="2029" spans="8:12" x14ac:dyDescent="0.25">
      <c r="H2029">
        <v>100089200</v>
      </c>
      <c r="I2029" t="s">
        <v>18</v>
      </c>
      <c r="J2029" t="s">
        <v>106</v>
      </c>
      <c r="K2029" t="s">
        <v>254</v>
      </c>
      <c r="L2029" t="s">
        <v>1980</v>
      </c>
    </row>
    <row r="2030" spans="8:12" x14ac:dyDescent="0.25">
      <c r="H2030">
        <v>100089300</v>
      </c>
      <c r="I2030" t="s">
        <v>18</v>
      </c>
      <c r="J2030" t="s">
        <v>106</v>
      </c>
      <c r="K2030" t="s">
        <v>254</v>
      </c>
      <c r="L2030" t="s">
        <v>1981</v>
      </c>
    </row>
    <row r="2031" spans="8:12" x14ac:dyDescent="0.25">
      <c r="H2031">
        <v>100089400</v>
      </c>
      <c r="I2031" t="s">
        <v>18</v>
      </c>
      <c r="J2031" t="s">
        <v>106</v>
      </c>
      <c r="K2031" t="s">
        <v>254</v>
      </c>
      <c r="L2031" t="s">
        <v>1982</v>
      </c>
    </row>
    <row r="2032" spans="8:12" x14ac:dyDescent="0.25">
      <c r="H2032">
        <v>100089500</v>
      </c>
      <c r="I2032" t="s">
        <v>18</v>
      </c>
      <c r="J2032" t="s">
        <v>106</v>
      </c>
      <c r="K2032" t="s">
        <v>254</v>
      </c>
      <c r="L2032" t="s">
        <v>1983</v>
      </c>
    </row>
    <row r="2033" spans="8:12" x14ac:dyDescent="0.25">
      <c r="H2033">
        <v>100089600</v>
      </c>
      <c r="I2033" t="s">
        <v>18</v>
      </c>
      <c r="J2033" t="s">
        <v>106</v>
      </c>
      <c r="K2033" t="s">
        <v>254</v>
      </c>
      <c r="L2033" t="s">
        <v>1984</v>
      </c>
    </row>
    <row r="2034" spans="8:12" x14ac:dyDescent="0.25">
      <c r="H2034">
        <v>100089700</v>
      </c>
      <c r="I2034" t="s">
        <v>18</v>
      </c>
      <c r="J2034" t="s">
        <v>106</v>
      </c>
      <c r="K2034" t="s">
        <v>254</v>
      </c>
      <c r="L2034" t="s">
        <v>1985</v>
      </c>
    </row>
    <row r="2035" spans="8:12" x14ac:dyDescent="0.25">
      <c r="H2035">
        <v>100089800</v>
      </c>
      <c r="I2035" t="s">
        <v>18</v>
      </c>
      <c r="J2035" t="s">
        <v>106</v>
      </c>
      <c r="K2035" t="s">
        <v>254</v>
      </c>
      <c r="L2035" t="s">
        <v>1986</v>
      </c>
    </row>
    <row r="2036" spans="8:12" x14ac:dyDescent="0.25">
      <c r="H2036">
        <v>100089900</v>
      </c>
      <c r="I2036" t="s">
        <v>18</v>
      </c>
      <c r="J2036" t="s">
        <v>106</v>
      </c>
      <c r="K2036" t="s">
        <v>257</v>
      </c>
      <c r="L2036" t="s">
        <v>1987</v>
      </c>
    </row>
    <row r="2037" spans="8:12" x14ac:dyDescent="0.25">
      <c r="H2037">
        <v>100089901</v>
      </c>
      <c r="I2037" t="s">
        <v>18</v>
      </c>
      <c r="J2037" t="s">
        <v>106</v>
      </c>
      <c r="K2037" t="s">
        <v>254</v>
      </c>
      <c r="L2037" t="s">
        <v>1988</v>
      </c>
    </row>
    <row r="2038" spans="8:12" x14ac:dyDescent="0.25">
      <c r="H2038">
        <v>100090000</v>
      </c>
      <c r="I2038" t="s">
        <v>18</v>
      </c>
      <c r="J2038" t="s">
        <v>106</v>
      </c>
      <c r="K2038" t="s">
        <v>257</v>
      </c>
      <c r="L2038" t="s">
        <v>431</v>
      </c>
    </row>
    <row r="2039" spans="8:12" x14ac:dyDescent="0.25">
      <c r="H2039">
        <v>100090300</v>
      </c>
      <c r="I2039" t="s">
        <v>18</v>
      </c>
      <c r="J2039" t="s">
        <v>106</v>
      </c>
      <c r="K2039" t="s">
        <v>257</v>
      </c>
      <c r="L2039" t="s">
        <v>1989</v>
      </c>
    </row>
    <row r="2040" spans="8:12" x14ac:dyDescent="0.25">
      <c r="H2040">
        <v>100090301</v>
      </c>
      <c r="I2040" t="s">
        <v>18</v>
      </c>
      <c r="J2040" t="s">
        <v>106</v>
      </c>
      <c r="K2040" t="s">
        <v>257</v>
      </c>
      <c r="L2040" t="s">
        <v>1990</v>
      </c>
    </row>
    <row r="2041" spans="8:12" x14ac:dyDescent="0.25">
      <c r="H2041">
        <v>100090302</v>
      </c>
      <c r="I2041" t="s">
        <v>18</v>
      </c>
      <c r="J2041" t="s">
        <v>106</v>
      </c>
      <c r="K2041" t="s">
        <v>257</v>
      </c>
      <c r="L2041" t="s">
        <v>1991</v>
      </c>
    </row>
    <row r="2042" spans="8:12" x14ac:dyDescent="0.25">
      <c r="H2042">
        <v>100090303</v>
      </c>
      <c r="I2042" t="s">
        <v>18</v>
      </c>
      <c r="J2042" t="s">
        <v>106</v>
      </c>
      <c r="K2042" t="s">
        <v>257</v>
      </c>
      <c r="L2042" t="s">
        <v>1992</v>
      </c>
    </row>
    <row r="2043" spans="8:12" x14ac:dyDescent="0.25">
      <c r="H2043">
        <v>100090304</v>
      </c>
      <c r="I2043" t="s">
        <v>18</v>
      </c>
      <c r="J2043" t="s">
        <v>106</v>
      </c>
      <c r="K2043" t="s">
        <v>257</v>
      </c>
      <c r="L2043" t="s">
        <v>1993</v>
      </c>
    </row>
    <row r="2044" spans="8:12" x14ac:dyDescent="0.25">
      <c r="H2044">
        <v>100090305</v>
      </c>
      <c r="I2044" t="s">
        <v>18</v>
      </c>
      <c r="J2044" t="s">
        <v>106</v>
      </c>
      <c r="K2044" t="s">
        <v>257</v>
      </c>
      <c r="L2044" t="s">
        <v>1994</v>
      </c>
    </row>
    <row r="2045" spans="8:12" x14ac:dyDescent="0.25">
      <c r="H2045">
        <v>100090306</v>
      </c>
      <c r="I2045" t="s">
        <v>18</v>
      </c>
      <c r="J2045" t="s">
        <v>106</v>
      </c>
      <c r="K2045" t="s">
        <v>257</v>
      </c>
      <c r="L2045" t="s">
        <v>1995</v>
      </c>
    </row>
    <row r="2046" spans="8:12" x14ac:dyDescent="0.25">
      <c r="H2046">
        <v>100090307</v>
      </c>
      <c r="I2046" t="s">
        <v>18</v>
      </c>
      <c r="J2046" t="s">
        <v>106</v>
      </c>
      <c r="K2046" t="s">
        <v>257</v>
      </c>
      <c r="L2046" t="s">
        <v>1996</v>
      </c>
    </row>
    <row r="2047" spans="8:12" x14ac:dyDescent="0.25">
      <c r="H2047">
        <v>100092200</v>
      </c>
      <c r="I2047" t="s">
        <v>18</v>
      </c>
      <c r="J2047" t="s">
        <v>105</v>
      </c>
      <c r="K2047" t="s">
        <v>257</v>
      </c>
      <c r="L2047" t="s">
        <v>1997</v>
      </c>
    </row>
    <row r="2048" spans="8:12" x14ac:dyDescent="0.25">
      <c r="H2048">
        <v>100092400</v>
      </c>
      <c r="I2048" t="s">
        <v>18</v>
      </c>
      <c r="J2048" t="s">
        <v>106</v>
      </c>
      <c r="K2048" t="s">
        <v>257</v>
      </c>
      <c r="L2048" t="s">
        <v>1998</v>
      </c>
    </row>
    <row r="2049" spans="8:12" x14ac:dyDescent="0.25">
      <c r="H2049" s="165">
        <v>140000000</v>
      </c>
      <c r="I2049" s="166" t="s">
        <v>108</v>
      </c>
      <c r="J2049" s="166" t="s">
        <v>221</v>
      </c>
      <c r="K2049" s="166" t="s">
        <v>219</v>
      </c>
      <c r="L2049" s="167" t="s">
        <v>108</v>
      </c>
    </row>
    <row r="2050" spans="8:12" x14ac:dyDescent="0.25">
      <c r="H2050">
        <v>140003900</v>
      </c>
      <c r="I2050" t="s">
        <v>108</v>
      </c>
      <c r="J2050" t="s">
        <v>106</v>
      </c>
      <c r="K2050" t="s">
        <v>257</v>
      </c>
      <c r="L2050" t="s">
        <v>1999</v>
      </c>
    </row>
    <row r="2051" spans="8:12" x14ac:dyDescent="0.25">
      <c r="H2051">
        <v>140004700</v>
      </c>
      <c r="I2051" t="s">
        <v>108</v>
      </c>
      <c r="J2051" t="s">
        <v>106</v>
      </c>
      <c r="K2051" t="s">
        <v>254</v>
      </c>
      <c r="L2051" t="s">
        <v>2000</v>
      </c>
    </row>
    <row r="2052" spans="8:12" x14ac:dyDescent="0.25">
      <c r="H2052">
        <v>140005600</v>
      </c>
      <c r="I2052" t="s">
        <v>108</v>
      </c>
      <c r="J2052" t="s">
        <v>106</v>
      </c>
      <c r="K2052" t="s">
        <v>257</v>
      </c>
      <c r="L2052" t="s">
        <v>2001</v>
      </c>
    </row>
    <row r="2053" spans="8:12" x14ac:dyDescent="0.25">
      <c r="H2053">
        <v>140005800</v>
      </c>
      <c r="I2053" t="s">
        <v>108</v>
      </c>
      <c r="J2053" t="s">
        <v>106</v>
      </c>
      <c r="K2053" t="s">
        <v>257</v>
      </c>
      <c r="L2053" t="s">
        <v>2002</v>
      </c>
    </row>
    <row r="2054" spans="8:12" x14ac:dyDescent="0.25">
      <c r="H2054">
        <v>140009600</v>
      </c>
      <c r="I2054" t="s">
        <v>108</v>
      </c>
      <c r="J2054" t="s">
        <v>106</v>
      </c>
      <c r="K2054" t="s">
        <v>254</v>
      </c>
      <c r="L2054" t="s">
        <v>2003</v>
      </c>
    </row>
    <row r="2055" spans="8:12" x14ac:dyDescent="0.25">
      <c r="H2055">
        <v>140013400</v>
      </c>
      <c r="I2055" t="s">
        <v>108</v>
      </c>
      <c r="J2055" t="s">
        <v>106</v>
      </c>
      <c r="K2055" t="s">
        <v>254</v>
      </c>
      <c r="L2055" t="s">
        <v>2004</v>
      </c>
    </row>
    <row r="2056" spans="8:12" x14ac:dyDescent="0.25">
      <c r="H2056">
        <v>140015500</v>
      </c>
      <c r="I2056" t="s">
        <v>108</v>
      </c>
      <c r="J2056" t="s">
        <v>106</v>
      </c>
      <c r="K2056" t="s">
        <v>254</v>
      </c>
      <c r="L2056" t="s">
        <v>2005</v>
      </c>
    </row>
    <row r="2057" spans="8:12" x14ac:dyDescent="0.25">
      <c r="H2057">
        <v>140016900</v>
      </c>
      <c r="I2057" t="s">
        <v>108</v>
      </c>
      <c r="J2057" t="s">
        <v>105</v>
      </c>
      <c r="K2057" t="s">
        <v>257</v>
      </c>
      <c r="L2057" t="s">
        <v>2006</v>
      </c>
    </row>
    <row r="2058" spans="8:12" x14ac:dyDescent="0.25">
      <c r="H2058">
        <v>140018000</v>
      </c>
      <c r="I2058" t="s">
        <v>108</v>
      </c>
      <c r="J2058" t="s">
        <v>106</v>
      </c>
      <c r="K2058" t="s">
        <v>257</v>
      </c>
      <c r="L2058" t="s">
        <v>2007</v>
      </c>
    </row>
    <row r="2059" spans="8:12" x14ac:dyDescent="0.25">
      <c r="H2059">
        <v>140020500</v>
      </c>
      <c r="I2059" t="s">
        <v>108</v>
      </c>
      <c r="J2059" t="s">
        <v>106</v>
      </c>
      <c r="K2059" t="s">
        <v>254</v>
      </c>
      <c r="L2059" t="s">
        <v>2008</v>
      </c>
    </row>
    <row r="2060" spans="8:12" x14ac:dyDescent="0.25">
      <c r="H2060">
        <v>140021100</v>
      </c>
      <c r="I2060" t="s">
        <v>108</v>
      </c>
      <c r="J2060" t="s">
        <v>105</v>
      </c>
      <c r="K2060" t="s">
        <v>254</v>
      </c>
      <c r="L2060" t="s">
        <v>2009</v>
      </c>
    </row>
    <row r="2061" spans="8:12" x14ac:dyDescent="0.25">
      <c r="H2061">
        <v>140022200</v>
      </c>
      <c r="I2061" t="s">
        <v>108</v>
      </c>
      <c r="J2061" t="s">
        <v>106</v>
      </c>
      <c r="K2061" t="s">
        <v>254</v>
      </c>
      <c r="L2061" t="s">
        <v>2010</v>
      </c>
    </row>
    <row r="2062" spans="8:12" x14ac:dyDescent="0.25">
      <c r="H2062">
        <v>140023100</v>
      </c>
      <c r="I2062" t="s">
        <v>108</v>
      </c>
      <c r="J2062" t="s">
        <v>106</v>
      </c>
      <c r="K2062" t="s">
        <v>254</v>
      </c>
      <c r="L2062" t="s">
        <v>2011</v>
      </c>
    </row>
    <row r="2063" spans="8:12" x14ac:dyDescent="0.25">
      <c r="H2063">
        <v>140026400</v>
      </c>
      <c r="I2063" t="s">
        <v>108</v>
      </c>
      <c r="J2063" t="s">
        <v>105</v>
      </c>
      <c r="K2063" t="s">
        <v>254</v>
      </c>
      <c r="L2063" t="s">
        <v>2012</v>
      </c>
    </row>
    <row r="2064" spans="8:12" x14ac:dyDescent="0.25">
      <c r="H2064">
        <v>140030300</v>
      </c>
      <c r="I2064" t="s">
        <v>108</v>
      </c>
      <c r="J2064" t="s">
        <v>105</v>
      </c>
      <c r="K2064" t="s">
        <v>254</v>
      </c>
      <c r="L2064" t="s">
        <v>2013</v>
      </c>
    </row>
    <row r="2065" spans="8:12" x14ac:dyDescent="0.25">
      <c r="H2065">
        <v>140032100</v>
      </c>
      <c r="I2065" t="s">
        <v>108</v>
      </c>
      <c r="J2065" t="s">
        <v>106</v>
      </c>
      <c r="K2065" t="s">
        <v>257</v>
      </c>
      <c r="L2065" t="s">
        <v>2014</v>
      </c>
    </row>
    <row r="2066" spans="8:12" x14ac:dyDescent="0.25">
      <c r="H2066">
        <v>140032700</v>
      </c>
      <c r="I2066" t="s">
        <v>108</v>
      </c>
      <c r="J2066" t="s">
        <v>106</v>
      </c>
      <c r="K2066" t="s">
        <v>257</v>
      </c>
      <c r="L2066" t="s">
        <v>2015</v>
      </c>
    </row>
    <row r="2067" spans="8:12" x14ac:dyDescent="0.25">
      <c r="H2067">
        <v>140033600</v>
      </c>
      <c r="I2067" t="s">
        <v>108</v>
      </c>
      <c r="J2067" t="s">
        <v>106</v>
      </c>
      <c r="K2067" t="s">
        <v>257</v>
      </c>
      <c r="L2067" t="s">
        <v>2016</v>
      </c>
    </row>
    <row r="2068" spans="8:12" x14ac:dyDescent="0.25">
      <c r="H2068">
        <v>140035700</v>
      </c>
      <c r="I2068" t="s">
        <v>108</v>
      </c>
      <c r="J2068" t="s">
        <v>106</v>
      </c>
      <c r="K2068" t="s">
        <v>257</v>
      </c>
      <c r="L2068" t="s">
        <v>2017</v>
      </c>
    </row>
    <row r="2069" spans="8:12" x14ac:dyDescent="0.25">
      <c r="H2069">
        <v>140040300</v>
      </c>
      <c r="I2069" t="s">
        <v>108</v>
      </c>
      <c r="J2069" t="s">
        <v>106</v>
      </c>
      <c r="K2069" t="s">
        <v>257</v>
      </c>
      <c r="L2069" t="s">
        <v>2018</v>
      </c>
    </row>
    <row r="2070" spans="8:12" x14ac:dyDescent="0.25">
      <c r="H2070">
        <v>140041400</v>
      </c>
      <c r="I2070" t="s">
        <v>108</v>
      </c>
      <c r="J2070" t="s">
        <v>105</v>
      </c>
      <c r="K2070" t="s">
        <v>257</v>
      </c>
      <c r="L2070" t="s">
        <v>2019</v>
      </c>
    </row>
    <row r="2071" spans="8:12" x14ac:dyDescent="0.25">
      <c r="H2071">
        <v>140041700</v>
      </c>
      <c r="I2071" t="s">
        <v>108</v>
      </c>
      <c r="J2071" t="s">
        <v>106</v>
      </c>
      <c r="K2071" t="s">
        <v>257</v>
      </c>
      <c r="L2071" t="s">
        <v>2020</v>
      </c>
    </row>
    <row r="2072" spans="8:12" x14ac:dyDescent="0.25">
      <c r="H2072">
        <v>140041900</v>
      </c>
      <c r="I2072" t="s">
        <v>108</v>
      </c>
      <c r="J2072" t="s">
        <v>105</v>
      </c>
      <c r="K2072" t="s">
        <v>254</v>
      </c>
      <c r="L2072" t="s">
        <v>2021</v>
      </c>
    </row>
    <row r="2073" spans="8:12" x14ac:dyDescent="0.25">
      <c r="H2073">
        <v>140044700</v>
      </c>
      <c r="I2073" t="s">
        <v>108</v>
      </c>
      <c r="J2073" t="s">
        <v>106</v>
      </c>
      <c r="K2073" t="s">
        <v>254</v>
      </c>
      <c r="L2073" t="s">
        <v>2022</v>
      </c>
    </row>
    <row r="2074" spans="8:12" x14ac:dyDescent="0.25">
      <c r="H2074">
        <v>140045300</v>
      </c>
      <c r="I2074" t="s">
        <v>108</v>
      </c>
      <c r="J2074" t="s">
        <v>106</v>
      </c>
      <c r="K2074" t="s">
        <v>254</v>
      </c>
      <c r="L2074" t="s">
        <v>2023</v>
      </c>
    </row>
    <row r="2075" spans="8:12" x14ac:dyDescent="0.25">
      <c r="H2075">
        <v>140046800</v>
      </c>
      <c r="I2075" t="s">
        <v>108</v>
      </c>
      <c r="J2075" t="s">
        <v>106</v>
      </c>
      <c r="K2075" t="s">
        <v>254</v>
      </c>
      <c r="L2075" t="s">
        <v>2024</v>
      </c>
    </row>
    <row r="2076" spans="8:12" x14ac:dyDescent="0.25">
      <c r="H2076">
        <v>140046900</v>
      </c>
      <c r="I2076" t="s">
        <v>108</v>
      </c>
      <c r="J2076" t="s">
        <v>106</v>
      </c>
      <c r="K2076" t="s">
        <v>254</v>
      </c>
      <c r="L2076" t="s">
        <v>2025</v>
      </c>
    </row>
    <row r="2077" spans="8:12" x14ac:dyDescent="0.25">
      <c r="H2077">
        <v>140047400</v>
      </c>
      <c r="I2077" t="s">
        <v>108</v>
      </c>
      <c r="J2077" t="s">
        <v>105</v>
      </c>
      <c r="K2077" t="s">
        <v>254</v>
      </c>
      <c r="L2077" t="s">
        <v>2026</v>
      </c>
    </row>
    <row r="2078" spans="8:12" x14ac:dyDescent="0.25">
      <c r="H2078">
        <v>140047500</v>
      </c>
      <c r="I2078" t="s">
        <v>108</v>
      </c>
      <c r="J2078" t="s">
        <v>106</v>
      </c>
      <c r="K2078" t="s">
        <v>254</v>
      </c>
      <c r="L2078" t="s">
        <v>2027</v>
      </c>
    </row>
    <row r="2079" spans="8:12" x14ac:dyDescent="0.25">
      <c r="H2079">
        <v>140047600</v>
      </c>
      <c r="I2079" t="s">
        <v>108</v>
      </c>
      <c r="J2079" t="s">
        <v>106</v>
      </c>
      <c r="K2079" t="s">
        <v>254</v>
      </c>
      <c r="L2079" t="s">
        <v>2028</v>
      </c>
    </row>
    <row r="2080" spans="8:12" x14ac:dyDescent="0.25">
      <c r="H2080">
        <v>140049400</v>
      </c>
      <c r="I2080" t="s">
        <v>108</v>
      </c>
      <c r="J2080" t="s">
        <v>106</v>
      </c>
      <c r="K2080" t="s">
        <v>254</v>
      </c>
      <c r="L2080" t="s">
        <v>2029</v>
      </c>
    </row>
    <row r="2081" spans="8:12" x14ac:dyDescent="0.25">
      <c r="H2081">
        <v>140050100</v>
      </c>
      <c r="I2081" t="s">
        <v>108</v>
      </c>
      <c r="J2081" t="s">
        <v>106</v>
      </c>
      <c r="K2081" t="s">
        <v>257</v>
      </c>
      <c r="L2081" t="s">
        <v>2030</v>
      </c>
    </row>
    <row r="2082" spans="8:12" x14ac:dyDescent="0.25">
      <c r="H2082">
        <v>140051600</v>
      </c>
      <c r="I2082" t="s">
        <v>108</v>
      </c>
      <c r="J2082" t="s">
        <v>106</v>
      </c>
      <c r="K2082" t="s">
        <v>254</v>
      </c>
      <c r="L2082" t="s">
        <v>2031</v>
      </c>
    </row>
    <row r="2083" spans="8:12" x14ac:dyDescent="0.25">
      <c r="H2083">
        <v>140054800</v>
      </c>
      <c r="I2083" t="s">
        <v>108</v>
      </c>
      <c r="J2083" t="s">
        <v>105</v>
      </c>
      <c r="K2083" t="s">
        <v>257</v>
      </c>
      <c r="L2083" t="s">
        <v>2032</v>
      </c>
    </row>
    <row r="2084" spans="8:12" x14ac:dyDescent="0.25">
      <c r="H2084">
        <v>140057300</v>
      </c>
      <c r="I2084" t="s">
        <v>108</v>
      </c>
      <c r="J2084" t="s">
        <v>105</v>
      </c>
      <c r="K2084" t="s">
        <v>257</v>
      </c>
      <c r="L2084" t="s">
        <v>2033</v>
      </c>
    </row>
    <row r="2085" spans="8:12" x14ac:dyDescent="0.25">
      <c r="H2085">
        <v>140060200</v>
      </c>
      <c r="I2085" t="s">
        <v>108</v>
      </c>
      <c r="J2085" t="s">
        <v>106</v>
      </c>
      <c r="K2085" t="s">
        <v>257</v>
      </c>
      <c r="L2085" t="s">
        <v>2034</v>
      </c>
    </row>
    <row r="2086" spans="8:12" x14ac:dyDescent="0.25">
      <c r="H2086">
        <v>140066800</v>
      </c>
      <c r="I2086" t="s">
        <v>108</v>
      </c>
      <c r="J2086" t="s">
        <v>106</v>
      </c>
      <c r="K2086" t="s">
        <v>257</v>
      </c>
      <c r="L2086" t="s">
        <v>2035</v>
      </c>
    </row>
    <row r="2087" spans="8:12" x14ac:dyDescent="0.25">
      <c r="H2087">
        <v>140068800</v>
      </c>
      <c r="I2087" t="s">
        <v>108</v>
      </c>
      <c r="J2087" t="s">
        <v>106</v>
      </c>
      <c r="K2087" t="s">
        <v>257</v>
      </c>
      <c r="L2087" t="s">
        <v>2036</v>
      </c>
    </row>
    <row r="2088" spans="8:12" x14ac:dyDescent="0.25">
      <c r="H2088">
        <v>140068801</v>
      </c>
      <c r="I2088" t="s">
        <v>108</v>
      </c>
      <c r="J2088" t="s">
        <v>106</v>
      </c>
      <c r="K2088" t="s">
        <v>257</v>
      </c>
      <c r="L2088" t="s">
        <v>2037</v>
      </c>
    </row>
    <row r="2089" spans="8:12" x14ac:dyDescent="0.25">
      <c r="H2089">
        <v>140068802</v>
      </c>
      <c r="I2089" t="s">
        <v>108</v>
      </c>
      <c r="J2089" t="s">
        <v>106</v>
      </c>
      <c r="K2089" t="s">
        <v>257</v>
      </c>
      <c r="L2089" t="s">
        <v>2038</v>
      </c>
    </row>
    <row r="2090" spans="8:12" x14ac:dyDescent="0.25">
      <c r="H2090">
        <v>140068803</v>
      </c>
      <c r="I2090" t="s">
        <v>108</v>
      </c>
      <c r="J2090" t="s">
        <v>106</v>
      </c>
      <c r="K2090" t="s">
        <v>257</v>
      </c>
      <c r="L2090" t="s">
        <v>2039</v>
      </c>
    </row>
    <row r="2091" spans="8:12" x14ac:dyDescent="0.25">
      <c r="H2091">
        <v>140069100</v>
      </c>
      <c r="I2091" t="s">
        <v>108</v>
      </c>
      <c r="J2091" t="s">
        <v>105</v>
      </c>
      <c r="K2091" t="s">
        <v>257</v>
      </c>
      <c r="L2091" t="s">
        <v>2040</v>
      </c>
    </row>
    <row r="2092" spans="8:12" x14ac:dyDescent="0.25">
      <c r="H2092">
        <v>140070800</v>
      </c>
      <c r="I2092" t="s">
        <v>108</v>
      </c>
      <c r="J2092" t="s">
        <v>106</v>
      </c>
      <c r="K2092" t="s">
        <v>254</v>
      </c>
      <c r="L2092" t="s">
        <v>2041</v>
      </c>
    </row>
    <row r="2093" spans="8:12" x14ac:dyDescent="0.25">
      <c r="H2093">
        <v>140071304</v>
      </c>
      <c r="I2093" t="s">
        <v>108</v>
      </c>
      <c r="J2093" t="s">
        <v>106</v>
      </c>
      <c r="K2093" t="s">
        <v>254</v>
      </c>
      <c r="L2093" t="s">
        <v>2042</v>
      </c>
    </row>
    <row r="2094" spans="8:12" x14ac:dyDescent="0.25">
      <c r="H2094">
        <v>140071800</v>
      </c>
      <c r="I2094" t="s">
        <v>108</v>
      </c>
      <c r="J2094" t="s">
        <v>106</v>
      </c>
      <c r="K2094" t="s">
        <v>254</v>
      </c>
      <c r="L2094" t="s">
        <v>2043</v>
      </c>
    </row>
    <row r="2095" spans="8:12" x14ac:dyDescent="0.25">
      <c r="H2095">
        <v>140072500</v>
      </c>
      <c r="I2095" t="s">
        <v>108</v>
      </c>
      <c r="J2095" t="s">
        <v>106</v>
      </c>
      <c r="K2095" t="s">
        <v>257</v>
      </c>
      <c r="L2095" t="s">
        <v>2044</v>
      </c>
    </row>
    <row r="2096" spans="8:12" x14ac:dyDescent="0.25">
      <c r="H2096">
        <v>140073200</v>
      </c>
      <c r="I2096" t="s">
        <v>108</v>
      </c>
      <c r="J2096" t="s">
        <v>106</v>
      </c>
      <c r="K2096" t="s">
        <v>257</v>
      </c>
      <c r="L2096" t="s">
        <v>2045</v>
      </c>
    </row>
    <row r="2097" spans="8:12" x14ac:dyDescent="0.25">
      <c r="H2097">
        <v>140078900</v>
      </c>
      <c r="I2097" t="s">
        <v>108</v>
      </c>
      <c r="J2097" t="s">
        <v>106</v>
      </c>
      <c r="K2097" t="s">
        <v>254</v>
      </c>
      <c r="L2097" t="s">
        <v>2046</v>
      </c>
    </row>
    <row r="2098" spans="8:12" x14ac:dyDescent="0.25">
      <c r="H2098">
        <v>140082900</v>
      </c>
      <c r="I2098" t="s">
        <v>108</v>
      </c>
      <c r="J2098" t="s">
        <v>106</v>
      </c>
      <c r="K2098" t="s">
        <v>257</v>
      </c>
      <c r="L2098" t="s">
        <v>2047</v>
      </c>
    </row>
    <row r="2099" spans="8:12" x14ac:dyDescent="0.25">
      <c r="H2099">
        <v>140085400</v>
      </c>
      <c r="I2099" t="s">
        <v>108</v>
      </c>
      <c r="J2099" t="s">
        <v>106</v>
      </c>
      <c r="K2099" t="s">
        <v>257</v>
      </c>
      <c r="L2099" t="s">
        <v>2048</v>
      </c>
    </row>
    <row r="2100" spans="8:12" x14ac:dyDescent="0.25">
      <c r="H2100">
        <v>140090700</v>
      </c>
      <c r="I2100" t="s">
        <v>108</v>
      </c>
      <c r="J2100" t="s">
        <v>105</v>
      </c>
      <c r="K2100" t="s">
        <v>257</v>
      </c>
      <c r="L2100" t="s">
        <v>2049</v>
      </c>
    </row>
    <row r="2101" spans="8:12" x14ac:dyDescent="0.25">
      <c r="H2101">
        <v>140091900</v>
      </c>
      <c r="I2101" t="s">
        <v>108</v>
      </c>
      <c r="J2101" t="s">
        <v>106</v>
      </c>
      <c r="K2101" t="s">
        <v>257</v>
      </c>
      <c r="L2101" t="s">
        <v>2050</v>
      </c>
    </row>
    <row r="2102" spans="8:12" x14ac:dyDescent="0.25">
      <c r="H2102">
        <v>140093400</v>
      </c>
      <c r="I2102" t="s">
        <v>108</v>
      </c>
      <c r="J2102" t="s">
        <v>105</v>
      </c>
      <c r="K2102" t="s">
        <v>254</v>
      </c>
      <c r="L2102" t="s">
        <v>2051</v>
      </c>
    </row>
    <row r="2103" spans="8:12" x14ac:dyDescent="0.25">
      <c r="H2103">
        <v>140094100</v>
      </c>
      <c r="I2103" t="s">
        <v>108</v>
      </c>
      <c r="J2103" t="s">
        <v>106</v>
      </c>
      <c r="K2103" t="s">
        <v>257</v>
      </c>
      <c r="L2103" t="s">
        <v>2052</v>
      </c>
    </row>
    <row r="2104" spans="8:12" x14ac:dyDescent="0.25">
      <c r="H2104">
        <v>140094300</v>
      </c>
      <c r="I2104" t="s">
        <v>108</v>
      </c>
      <c r="J2104" t="s">
        <v>105</v>
      </c>
      <c r="K2104" t="s">
        <v>254</v>
      </c>
      <c r="L2104" t="s">
        <v>2053</v>
      </c>
    </row>
    <row r="2105" spans="8:12" x14ac:dyDescent="0.25">
      <c r="H2105">
        <v>140096700</v>
      </c>
      <c r="I2105" t="s">
        <v>108</v>
      </c>
      <c r="J2105" t="s">
        <v>106</v>
      </c>
      <c r="K2105" t="s">
        <v>254</v>
      </c>
      <c r="L2105" t="s">
        <v>2054</v>
      </c>
    </row>
    <row r="2106" spans="8:12" x14ac:dyDescent="0.25">
      <c r="H2106">
        <v>140096800</v>
      </c>
      <c r="I2106" t="s">
        <v>108</v>
      </c>
      <c r="J2106" t="s">
        <v>105</v>
      </c>
      <c r="K2106" t="s">
        <v>254</v>
      </c>
      <c r="L2106" t="s">
        <v>2055</v>
      </c>
    </row>
    <row r="2107" spans="8:12" x14ac:dyDescent="0.25">
      <c r="H2107">
        <v>140097600</v>
      </c>
      <c r="I2107" t="s">
        <v>108</v>
      </c>
      <c r="J2107" t="s">
        <v>106</v>
      </c>
      <c r="K2107" t="s">
        <v>257</v>
      </c>
      <c r="L2107" t="s">
        <v>2056</v>
      </c>
    </row>
    <row r="2108" spans="8:12" x14ac:dyDescent="0.25">
      <c r="H2108">
        <v>140098900</v>
      </c>
      <c r="I2108" t="s">
        <v>108</v>
      </c>
      <c r="J2108" t="s">
        <v>106</v>
      </c>
      <c r="K2108" t="s">
        <v>257</v>
      </c>
      <c r="L2108" t="s">
        <v>2057</v>
      </c>
    </row>
    <row r="2109" spans="8:12" x14ac:dyDescent="0.25">
      <c r="H2109">
        <v>140102200</v>
      </c>
      <c r="I2109" t="s">
        <v>108</v>
      </c>
      <c r="J2109" t="s">
        <v>106</v>
      </c>
      <c r="K2109" t="s">
        <v>254</v>
      </c>
      <c r="L2109" t="s">
        <v>2058</v>
      </c>
    </row>
    <row r="2110" spans="8:12" x14ac:dyDescent="0.25">
      <c r="H2110">
        <v>140102600</v>
      </c>
      <c r="I2110" t="s">
        <v>108</v>
      </c>
      <c r="J2110" t="s">
        <v>106</v>
      </c>
      <c r="K2110" t="s">
        <v>254</v>
      </c>
      <c r="L2110" t="s">
        <v>2059</v>
      </c>
    </row>
    <row r="2111" spans="8:12" x14ac:dyDescent="0.25">
      <c r="H2111">
        <v>140106800</v>
      </c>
      <c r="I2111" t="s">
        <v>108</v>
      </c>
      <c r="J2111" t="s">
        <v>106</v>
      </c>
      <c r="K2111" t="s">
        <v>257</v>
      </c>
      <c r="L2111" t="s">
        <v>2060</v>
      </c>
    </row>
    <row r="2112" spans="8:12" x14ac:dyDescent="0.25">
      <c r="H2112">
        <v>140110400</v>
      </c>
      <c r="I2112" t="s">
        <v>108</v>
      </c>
      <c r="J2112" t="s">
        <v>106</v>
      </c>
      <c r="K2112" t="s">
        <v>257</v>
      </c>
      <c r="L2112" t="s">
        <v>2061</v>
      </c>
    </row>
    <row r="2113" spans="8:12" x14ac:dyDescent="0.25">
      <c r="H2113">
        <v>140110401</v>
      </c>
      <c r="I2113" t="s">
        <v>108</v>
      </c>
      <c r="J2113" t="s">
        <v>106</v>
      </c>
      <c r="K2113" t="s">
        <v>257</v>
      </c>
      <c r="L2113" t="s">
        <v>2062</v>
      </c>
    </row>
    <row r="2114" spans="8:12" x14ac:dyDescent="0.25">
      <c r="H2114">
        <v>140110403</v>
      </c>
      <c r="I2114" t="s">
        <v>108</v>
      </c>
      <c r="J2114" t="s">
        <v>106</v>
      </c>
      <c r="K2114" t="s">
        <v>257</v>
      </c>
      <c r="L2114" t="s">
        <v>2063</v>
      </c>
    </row>
    <row r="2115" spans="8:12" x14ac:dyDescent="0.25">
      <c r="H2115">
        <v>140110600</v>
      </c>
      <c r="I2115" t="s">
        <v>108</v>
      </c>
      <c r="J2115" t="s">
        <v>106</v>
      </c>
      <c r="K2115" t="s">
        <v>257</v>
      </c>
      <c r="L2115" t="s">
        <v>2064</v>
      </c>
    </row>
    <row r="2116" spans="8:12" x14ac:dyDescent="0.25">
      <c r="H2116">
        <v>140112700</v>
      </c>
      <c r="I2116" t="s">
        <v>108</v>
      </c>
      <c r="J2116" t="s">
        <v>106</v>
      </c>
      <c r="K2116" t="s">
        <v>254</v>
      </c>
      <c r="L2116" t="s">
        <v>2065</v>
      </c>
    </row>
    <row r="2117" spans="8:12" x14ac:dyDescent="0.25">
      <c r="H2117">
        <v>140120000</v>
      </c>
      <c r="I2117" t="s">
        <v>108</v>
      </c>
      <c r="J2117" t="s">
        <v>106</v>
      </c>
      <c r="K2117" t="s">
        <v>257</v>
      </c>
      <c r="L2117" t="s">
        <v>2066</v>
      </c>
    </row>
    <row r="2118" spans="8:12" x14ac:dyDescent="0.25">
      <c r="H2118">
        <v>140120300</v>
      </c>
      <c r="I2118" t="s">
        <v>108</v>
      </c>
      <c r="J2118" t="s">
        <v>106</v>
      </c>
      <c r="K2118" t="s">
        <v>257</v>
      </c>
      <c r="L2118" t="s">
        <v>2067</v>
      </c>
    </row>
    <row r="2119" spans="8:12" x14ac:dyDescent="0.25">
      <c r="H2119">
        <v>140122600</v>
      </c>
      <c r="I2119" t="s">
        <v>108</v>
      </c>
      <c r="J2119" t="s">
        <v>106</v>
      </c>
      <c r="K2119" t="s">
        <v>257</v>
      </c>
      <c r="L2119" t="s">
        <v>2068</v>
      </c>
    </row>
    <row r="2120" spans="8:12" x14ac:dyDescent="0.25">
      <c r="H2120">
        <v>140123800</v>
      </c>
      <c r="I2120" t="s">
        <v>108</v>
      </c>
      <c r="J2120" t="s">
        <v>105</v>
      </c>
      <c r="K2120" t="s">
        <v>257</v>
      </c>
      <c r="L2120" t="s">
        <v>2069</v>
      </c>
    </row>
    <row r="2121" spans="8:12" x14ac:dyDescent="0.25">
      <c r="H2121">
        <v>140126200</v>
      </c>
      <c r="I2121" t="s">
        <v>108</v>
      </c>
      <c r="J2121" t="s">
        <v>106</v>
      </c>
      <c r="K2121" t="s">
        <v>257</v>
      </c>
      <c r="L2121" t="s">
        <v>2070</v>
      </c>
    </row>
    <row r="2122" spans="8:12" x14ac:dyDescent="0.25">
      <c r="H2122">
        <v>140126201</v>
      </c>
      <c r="I2122" t="s">
        <v>108</v>
      </c>
      <c r="J2122" t="s">
        <v>106</v>
      </c>
      <c r="K2122" t="s">
        <v>257</v>
      </c>
      <c r="L2122" t="s">
        <v>2071</v>
      </c>
    </row>
    <row r="2123" spans="8:12" x14ac:dyDescent="0.25">
      <c r="H2123">
        <v>140126901</v>
      </c>
      <c r="I2123" t="s">
        <v>108</v>
      </c>
      <c r="J2123" t="s">
        <v>106</v>
      </c>
      <c r="K2123" t="s">
        <v>254</v>
      </c>
      <c r="L2123" t="s">
        <v>2072</v>
      </c>
    </row>
    <row r="2124" spans="8:12" x14ac:dyDescent="0.25">
      <c r="H2124">
        <v>140127800</v>
      </c>
      <c r="I2124" t="s">
        <v>108</v>
      </c>
      <c r="J2124" t="s">
        <v>106</v>
      </c>
      <c r="K2124" t="s">
        <v>254</v>
      </c>
      <c r="L2124" t="s">
        <v>2073</v>
      </c>
    </row>
    <row r="2125" spans="8:12" x14ac:dyDescent="0.25">
      <c r="H2125">
        <v>140135700</v>
      </c>
      <c r="I2125" t="s">
        <v>108</v>
      </c>
      <c r="J2125" t="s">
        <v>106</v>
      </c>
      <c r="K2125" t="s">
        <v>254</v>
      </c>
      <c r="L2125" t="s">
        <v>2074</v>
      </c>
    </row>
    <row r="2126" spans="8:12" x14ac:dyDescent="0.25">
      <c r="H2126">
        <v>140136300</v>
      </c>
      <c r="I2126" t="s">
        <v>108</v>
      </c>
      <c r="J2126" t="s">
        <v>105</v>
      </c>
      <c r="K2126" t="s">
        <v>257</v>
      </c>
      <c r="L2126" t="s">
        <v>2075</v>
      </c>
    </row>
    <row r="2127" spans="8:12" x14ac:dyDescent="0.25">
      <c r="H2127">
        <v>140136600</v>
      </c>
      <c r="I2127" t="s">
        <v>108</v>
      </c>
      <c r="J2127" t="s">
        <v>106</v>
      </c>
      <c r="K2127" t="s">
        <v>254</v>
      </c>
      <c r="L2127" t="s">
        <v>2076</v>
      </c>
    </row>
    <row r="2128" spans="8:12" x14ac:dyDescent="0.25">
      <c r="H2128">
        <v>140136900</v>
      </c>
      <c r="I2128" t="s">
        <v>108</v>
      </c>
      <c r="J2128" t="s">
        <v>106</v>
      </c>
      <c r="K2128" t="s">
        <v>257</v>
      </c>
      <c r="L2128" t="s">
        <v>2077</v>
      </c>
    </row>
    <row r="2129" spans="8:12" x14ac:dyDescent="0.25">
      <c r="H2129">
        <v>140140904</v>
      </c>
      <c r="I2129" t="s">
        <v>108</v>
      </c>
      <c r="J2129" t="s">
        <v>106</v>
      </c>
      <c r="K2129" t="s">
        <v>254</v>
      </c>
      <c r="L2129" t="s">
        <v>2078</v>
      </c>
    </row>
    <row r="2130" spans="8:12" x14ac:dyDescent="0.25">
      <c r="H2130">
        <v>140141700</v>
      </c>
      <c r="I2130" t="s">
        <v>108</v>
      </c>
      <c r="J2130" t="s">
        <v>106</v>
      </c>
      <c r="K2130" t="s">
        <v>257</v>
      </c>
      <c r="L2130" t="s">
        <v>2079</v>
      </c>
    </row>
    <row r="2131" spans="8:12" x14ac:dyDescent="0.25">
      <c r="H2131">
        <v>140151400</v>
      </c>
      <c r="I2131" t="s">
        <v>108</v>
      </c>
      <c r="J2131" t="s">
        <v>106</v>
      </c>
      <c r="K2131" t="s">
        <v>257</v>
      </c>
      <c r="L2131" t="s">
        <v>2080</v>
      </c>
    </row>
    <row r="2132" spans="8:12" x14ac:dyDescent="0.25">
      <c r="H2132">
        <v>140152200</v>
      </c>
      <c r="I2132" t="s">
        <v>108</v>
      </c>
      <c r="J2132" t="s">
        <v>105</v>
      </c>
      <c r="K2132" t="s">
        <v>257</v>
      </c>
      <c r="L2132" t="s">
        <v>2081</v>
      </c>
    </row>
    <row r="2133" spans="8:12" x14ac:dyDescent="0.25">
      <c r="H2133">
        <v>140152900</v>
      </c>
      <c r="I2133" t="s">
        <v>108</v>
      </c>
      <c r="J2133" t="s">
        <v>106</v>
      </c>
      <c r="K2133" t="s">
        <v>257</v>
      </c>
      <c r="L2133" t="s">
        <v>2082</v>
      </c>
    </row>
    <row r="2134" spans="8:12" x14ac:dyDescent="0.25">
      <c r="H2134">
        <v>140153300</v>
      </c>
      <c r="I2134" t="s">
        <v>108</v>
      </c>
      <c r="J2134" t="s">
        <v>105</v>
      </c>
      <c r="K2134" t="s">
        <v>257</v>
      </c>
      <c r="L2134" t="s">
        <v>2083</v>
      </c>
    </row>
    <row r="2135" spans="8:12" x14ac:dyDescent="0.25">
      <c r="H2135">
        <v>140153800</v>
      </c>
      <c r="I2135" t="s">
        <v>108</v>
      </c>
      <c r="J2135" t="s">
        <v>106</v>
      </c>
      <c r="K2135" t="s">
        <v>257</v>
      </c>
      <c r="L2135" t="s">
        <v>2084</v>
      </c>
    </row>
    <row r="2136" spans="8:12" x14ac:dyDescent="0.25">
      <c r="H2136">
        <v>140154300</v>
      </c>
      <c r="I2136" t="s">
        <v>108</v>
      </c>
      <c r="J2136" t="s">
        <v>106</v>
      </c>
      <c r="K2136" t="s">
        <v>257</v>
      </c>
      <c r="L2136" t="s">
        <v>2085</v>
      </c>
    </row>
    <row r="2137" spans="8:12" x14ac:dyDescent="0.25">
      <c r="H2137">
        <v>140156000</v>
      </c>
      <c r="I2137" t="s">
        <v>108</v>
      </c>
      <c r="J2137" t="s">
        <v>105</v>
      </c>
      <c r="K2137" t="s">
        <v>254</v>
      </c>
      <c r="L2137" t="s">
        <v>2086</v>
      </c>
    </row>
    <row r="2138" spans="8:12" x14ac:dyDescent="0.25">
      <c r="H2138">
        <v>140156900</v>
      </c>
      <c r="I2138" t="s">
        <v>108</v>
      </c>
      <c r="J2138" t="s">
        <v>106</v>
      </c>
      <c r="K2138" t="s">
        <v>257</v>
      </c>
      <c r="L2138" t="s">
        <v>2087</v>
      </c>
    </row>
    <row r="2139" spans="8:12" x14ac:dyDescent="0.25">
      <c r="H2139">
        <v>140157500</v>
      </c>
      <c r="I2139" t="s">
        <v>108</v>
      </c>
      <c r="J2139" t="s">
        <v>106</v>
      </c>
      <c r="K2139" t="s">
        <v>257</v>
      </c>
      <c r="L2139" t="s">
        <v>2088</v>
      </c>
    </row>
    <row r="2140" spans="8:12" x14ac:dyDescent="0.25">
      <c r="H2140">
        <v>140160800</v>
      </c>
      <c r="I2140" t="s">
        <v>108</v>
      </c>
      <c r="J2140" t="s">
        <v>106</v>
      </c>
      <c r="K2140" t="s">
        <v>254</v>
      </c>
      <c r="L2140" t="s">
        <v>2089</v>
      </c>
    </row>
    <row r="2141" spans="8:12" x14ac:dyDescent="0.25">
      <c r="H2141">
        <v>140160900</v>
      </c>
      <c r="I2141" t="s">
        <v>108</v>
      </c>
      <c r="J2141" t="s">
        <v>106</v>
      </c>
      <c r="K2141" t="s">
        <v>254</v>
      </c>
      <c r="L2141" t="s">
        <v>2090</v>
      </c>
    </row>
    <row r="2142" spans="8:12" x14ac:dyDescent="0.25">
      <c r="H2142">
        <v>140161300</v>
      </c>
      <c r="I2142" t="s">
        <v>108</v>
      </c>
      <c r="J2142" t="s">
        <v>106</v>
      </c>
      <c r="K2142" t="s">
        <v>254</v>
      </c>
      <c r="L2142" t="s">
        <v>2091</v>
      </c>
    </row>
    <row r="2143" spans="8:12" x14ac:dyDescent="0.25">
      <c r="H2143">
        <v>140161500</v>
      </c>
      <c r="I2143" t="s">
        <v>108</v>
      </c>
      <c r="J2143" t="s">
        <v>106</v>
      </c>
      <c r="K2143" t="s">
        <v>257</v>
      </c>
      <c r="L2143" t="s">
        <v>2092</v>
      </c>
    </row>
    <row r="2144" spans="8:12" x14ac:dyDescent="0.25">
      <c r="H2144">
        <v>140162500</v>
      </c>
      <c r="I2144" t="s">
        <v>108</v>
      </c>
      <c r="J2144" t="s">
        <v>106</v>
      </c>
      <c r="K2144" t="s">
        <v>257</v>
      </c>
      <c r="L2144" t="s">
        <v>2093</v>
      </c>
    </row>
    <row r="2145" spans="8:12" x14ac:dyDescent="0.25">
      <c r="H2145">
        <v>140169400</v>
      </c>
      <c r="I2145" t="s">
        <v>108</v>
      </c>
      <c r="J2145" t="s">
        <v>105</v>
      </c>
      <c r="K2145" t="s">
        <v>257</v>
      </c>
      <c r="L2145" t="s">
        <v>2094</v>
      </c>
    </row>
    <row r="2146" spans="8:12" x14ac:dyDescent="0.25">
      <c r="H2146">
        <v>140174900</v>
      </c>
      <c r="I2146" t="s">
        <v>108</v>
      </c>
      <c r="J2146" t="s">
        <v>106</v>
      </c>
      <c r="K2146" t="s">
        <v>254</v>
      </c>
      <c r="L2146" t="s">
        <v>2095</v>
      </c>
    </row>
    <row r="2147" spans="8:12" x14ac:dyDescent="0.25">
      <c r="H2147">
        <v>140174901</v>
      </c>
      <c r="I2147" t="s">
        <v>108</v>
      </c>
      <c r="J2147" t="s">
        <v>106</v>
      </c>
      <c r="K2147" t="s">
        <v>254</v>
      </c>
      <c r="L2147" t="s">
        <v>2096</v>
      </c>
    </row>
    <row r="2148" spans="8:12" x14ac:dyDescent="0.25">
      <c r="H2148">
        <v>140174904</v>
      </c>
      <c r="I2148" t="s">
        <v>108</v>
      </c>
      <c r="J2148" t="s">
        <v>106</v>
      </c>
      <c r="K2148" t="s">
        <v>254</v>
      </c>
      <c r="L2148" t="s">
        <v>2097</v>
      </c>
    </row>
    <row r="2149" spans="8:12" x14ac:dyDescent="0.25">
      <c r="H2149">
        <v>140178100</v>
      </c>
      <c r="I2149" t="s">
        <v>108</v>
      </c>
      <c r="J2149" t="s">
        <v>106</v>
      </c>
      <c r="K2149" t="s">
        <v>254</v>
      </c>
      <c r="L2149" t="s">
        <v>2098</v>
      </c>
    </row>
    <row r="2150" spans="8:12" x14ac:dyDescent="0.25">
      <c r="H2150">
        <v>140187700</v>
      </c>
      <c r="I2150" t="s">
        <v>108</v>
      </c>
      <c r="J2150" t="s">
        <v>106</v>
      </c>
      <c r="K2150" t="s">
        <v>257</v>
      </c>
      <c r="L2150" t="s">
        <v>2099</v>
      </c>
    </row>
    <row r="2151" spans="8:12" x14ac:dyDescent="0.25">
      <c r="H2151">
        <v>140188900</v>
      </c>
      <c r="I2151" t="s">
        <v>108</v>
      </c>
      <c r="J2151" t="s">
        <v>106</v>
      </c>
      <c r="K2151" t="s">
        <v>254</v>
      </c>
      <c r="L2151" t="s">
        <v>2100</v>
      </c>
    </row>
    <row r="2152" spans="8:12" x14ac:dyDescent="0.25">
      <c r="H2152">
        <v>140189000</v>
      </c>
      <c r="I2152" t="s">
        <v>108</v>
      </c>
      <c r="J2152" t="s">
        <v>106</v>
      </c>
      <c r="K2152" t="s">
        <v>254</v>
      </c>
      <c r="L2152" t="s">
        <v>2101</v>
      </c>
    </row>
    <row r="2153" spans="8:12" x14ac:dyDescent="0.25">
      <c r="H2153">
        <v>140189001</v>
      </c>
      <c r="I2153" t="s">
        <v>108</v>
      </c>
      <c r="J2153" t="s">
        <v>106</v>
      </c>
      <c r="K2153" t="s">
        <v>257</v>
      </c>
      <c r="L2153" t="s">
        <v>2102</v>
      </c>
    </row>
    <row r="2154" spans="8:12" x14ac:dyDescent="0.25">
      <c r="H2154">
        <v>140189100</v>
      </c>
      <c r="I2154" t="s">
        <v>108</v>
      </c>
      <c r="J2154" t="s">
        <v>106</v>
      </c>
      <c r="K2154" t="s">
        <v>257</v>
      </c>
      <c r="L2154" t="s">
        <v>2103</v>
      </c>
    </row>
    <row r="2155" spans="8:12" x14ac:dyDescent="0.25">
      <c r="H2155">
        <v>140191100</v>
      </c>
      <c r="I2155" t="s">
        <v>108</v>
      </c>
      <c r="J2155" t="s">
        <v>106</v>
      </c>
      <c r="K2155" t="s">
        <v>257</v>
      </c>
      <c r="L2155" t="s">
        <v>2104</v>
      </c>
    </row>
    <row r="2156" spans="8:12" x14ac:dyDescent="0.25">
      <c r="H2156">
        <v>140191900</v>
      </c>
      <c r="I2156" t="s">
        <v>108</v>
      </c>
      <c r="J2156" t="s">
        <v>106</v>
      </c>
      <c r="K2156" t="s">
        <v>254</v>
      </c>
      <c r="L2156" t="s">
        <v>2105</v>
      </c>
    </row>
    <row r="2157" spans="8:12" x14ac:dyDescent="0.25">
      <c r="H2157">
        <v>140193700</v>
      </c>
      <c r="I2157" t="s">
        <v>108</v>
      </c>
      <c r="J2157" t="s">
        <v>106</v>
      </c>
      <c r="K2157" t="s">
        <v>254</v>
      </c>
      <c r="L2157" t="s">
        <v>2106</v>
      </c>
    </row>
    <row r="2158" spans="8:12" x14ac:dyDescent="0.25">
      <c r="H2158">
        <v>140194000</v>
      </c>
      <c r="I2158" t="s">
        <v>108</v>
      </c>
      <c r="J2158" t="s">
        <v>106</v>
      </c>
      <c r="K2158" t="s">
        <v>254</v>
      </c>
      <c r="L2158" t="s">
        <v>2107</v>
      </c>
    </row>
    <row r="2159" spans="8:12" x14ac:dyDescent="0.25">
      <c r="H2159">
        <v>140194600</v>
      </c>
      <c r="I2159" t="s">
        <v>108</v>
      </c>
      <c r="J2159" t="s">
        <v>106</v>
      </c>
      <c r="K2159" t="s">
        <v>257</v>
      </c>
      <c r="L2159" t="s">
        <v>2108</v>
      </c>
    </row>
    <row r="2160" spans="8:12" x14ac:dyDescent="0.25">
      <c r="H2160">
        <v>140195800</v>
      </c>
      <c r="I2160" t="s">
        <v>108</v>
      </c>
      <c r="J2160" t="s">
        <v>106</v>
      </c>
      <c r="K2160" t="s">
        <v>257</v>
      </c>
      <c r="L2160" t="s">
        <v>2109</v>
      </c>
    </row>
    <row r="2161" spans="8:12" x14ac:dyDescent="0.25">
      <c r="H2161">
        <v>140197800</v>
      </c>
      <c r="I2161" t="s">
        <v>108</v>
      </c>
      <c r="J2161" t="s">
        <v>105</v>
      </c>
      <c r="K2161" t="s">
        <v>257</v>
      </c>
      <c r="L2161" t="s">
        <v>2110</v>
      </c>
    </row>
    <row r="2162" spans="8:12" x14ac:dyDescent="0.25">
      <c r="H2162">
        <v>140201100</v>
      </c>
      <c r="I2162" t="s">
        <v>108</v>
      </c>
      <c r="J2162" t="s">
        <v>106</v>
      </c>
      <c r="K2162" t="s">
        <v>254</v>
      </c>
      <c r="L2162" t="s">
        <v>2111</v>
      </c>
    </row>
    <row r="2163" spans="8:12" x14ac:dyDescent="0.25">
      <c r="H2163">
        <v>140201600</v>
      </c>
      <c r="I2163" t="s">
        <v>108</v>
      </c>
      <c r="J2163" t="s">
        <v>106</v>
      </c>
      <c r="K2163" t="s">
        <v>257</v>
      </c>
      <c r="L2163" t="s">
        <v>2112</v>
      </c>
    </row>
    <row r="2164" spans="8:12" x14ac:dyDescent="0.25">
      <c r="H2164">
        <v>140203200</v>
      </c>
      <c r="I2164" t="s">
        <v>108</v>
      </c>
      <c r="J2164" t="s">
        <v>106</v>
      </c>
      <c r="K2164" t="s">
        <v>257</v>
      </c>
      <c r="L2164" t="s">
        <v>2113</v>
      </c>
    </row>
    <row r="2165" spans="8:12" x14ac:dyDescent="0.25">
      <c r="H2165">
        <v>140203500</v>
      </c>
      <c r="I2165" t="s">
        <v>108</v>
      </c>
      <c r="J2165" t="s">
        <v>105</v>
      </c>
      <c r="K2165" t="s">
        <v>257</v>
      </c>
      <c r="L2165" t="s">
        <v>2114</v>
      </c>
    </row>
    <row r="2166" spans="8:12" x14ac:dyDescent="0.25">
      <c r="H2166">
        <v>140204500</v>
      </c>
      <c r="I2166" t="s">
        <v>108</v>
      </c>
      <c r="J2166" t="s">
        <v>106</v>
      </c>
      <c r="K2166" t="s">
        <v>254</v>
      </c>
      <c r="L2166" t="s">
        <v>2115</v>
      </c>
    </row>
    <row r="2167" spans="8:12" x14ac:dyDescent="0.25">
      <c r="H2167">
        <v>140206500</v>
      </c>
      <c r="I2167" t="s">
        <v>108</v>
      </c>
      <c r="J2167" t="s">
        <v>106</v>
      </c>
      <c r="K2167" t="s">
        <v>257</v>
      </c>
      <c r="L2167" t="s">
        <v>2116</v>
      </c>
    </row>
    <row r="2168" spans="8:12" x14ac:dyDescent="0.25">
      <c r="H2168">
        <v>140211100</v>
      </c>
      <c r="I2168" t="s">
        <v>108</v>
      </c>
      <c r="J2168" t="s">
        <v>105</v>
      </c>
      <c r="K2168" t="s">
        <v>257</v>
      </c>
      <c r="L2168" t="s">
        <v>2117</v>
      </c>
    </row>
    <row r="2169" spans="8:12" x14ac:dyDescent="0.25">
      <c r="H2169">
        <v>140211500</v>
      </c>
      <c r="I2169" t="s">
        <v>108</v>
      </c>
      <c r="J2169" t="s">
        <v>106</v>
      </c>
      <c r="K2169" t="s">
        <v>257</v>
      </c>
      <c r="L2169" t="s">
        <v>2118</v>
      </c>
    </row>
    <row r="2170" spans="8:12" x14ac:dyDescent="0.25">
      <c r="H2170">
        <v>140217300</v>
      </c>
      <c r="I2170" t="s">
        <v>108</v>
      </c>
      <c r="J2170" t="s">
        <v>106</v>
      </c>
      <c r="K2170" t="s">
        <v>257</v>
      </c>
      <c r="L2170" t="s">
        <v>2119</v>
      </c>
    </row>
    <row r="2171" spans="8:12" x14ac:dyDescent="0.25">
      <c r="H2171">
        <v>140221900</v>
      </c>
      <c r="I2171" t="s">
        <v>108</v>
      </c>
      <c r="J2171" t="s">
        <v>106</v>
      </c>
      <c r="K2171" t="s">
        <v>257</v>
      </c>
      <c r="L2171" t="s">
        <v>2120</v>
      </c>
    </row>
    <row r="2172" spans="8:12" x14ac:dyDescent="0.25">
      <c r="H2172">
        <v>140224300</v>
      </c>
      <c r="I2172" t="s">
        <v>108</v>
      </c>
      <c r="J2172" t="s">
        <v>105</v>
      </c>
      <c r="K2172" t="s">
        <v>257</v>
      </c>
      <c r="L2172" t="s">
        <v>2121</v>
      </c>
    </row>
    <row r="2173" spans="8:12" x14ac:dyDescent="0.25">
      <c r="H2173">
        <v>140227200</v>
      </c>
      <c r="I2173" t="s">
        <v>108</v>
      </c>
      <c r="J2173" t="s">
        <v>106</v>
      </c>
      <c r="K2173" t="s">
        <v>254</v>
      </c>
      <c r="L2173" t="s">
        <v>2122</v>
      </c>
    </row>
    <row r="2174" spans="8:12" x14ac:dyDescent="0.25">
      <c r="H2174">
        <v>140227201</v>
      </c>
      <c r="I2174" t="s">
        <v>108</v>
      </c>
      <c r="J2174" t="s">
        <v>106</v>
      </c>
      <c r="K2174" t="s">
        <v>254</v>
      </c>
      <c r="L2174" t="s">
        <v>2123</v>
      </c>
    </row>
    <row r="2175" spans="8:12" x14ac:dyDescent="0.25">
      <c r="H2175">
        <v>140227300</v>
      </c>
      <c r="I2175" t="s">
        <v>108</v>
      </c>
      <c r="J2175" t="s">
        <v>106</v>
      </c>
      <c r="K2175" t="s">
        <v>254</v>
      </c>
      <c r="L2175" t="s">
        <v>2124</v>
      </c>
    </row>
    <row r="2176" spans="8:12" x14ac:dyDescent="0.25">
      <c r="H2176">
        <v>140227900</v>
      </c>
      <c r="I2176" t="s">
        <v>108</v>
      </c>
      <c r="J2176" t="s">
        <v>106</v>
      </c>
      <c r="K2176" t="s">
        <v>257</v>
      </c>
      <c r="L2176" t="s">
        <v>2125</v>
      </c>
    </row>
    <row r="2177" spans="8:12" x14ac:dyDescent="0.25">
      <c r="H2177">
        <v>140229000</v>
      </c>
      <c r="I2177" t="s">
        <v>108</v>
      </c>
      <c r="J2177" t="s">
        <v>105</v>
      </c>
      <c r="K2177" t="s">
        <v>254</v>
      </c>
      <c r="L2177" t="s">
        <v>2126</v>
      </c>
    </row>
    <row r="2178" spans="8:12" x14ac:dyDescent="0.25">
      <c r="H2178">
        <v>140229400</v>
      </c>
      <c r="I2178" t="s">
        <v>108</v>
      </c>
      <c r="J2178" t="s">
        <v>106</v>
      </c>
      <c r="K2178" t="s">
        <v>257</v>
      </c>
      <c r="L2178" t="s">
        <v>2127</v>
      </c>
    </row>
    <row r="2179" spans="8:12" x14ac:dyDescent="0.25">
      <c r="H2179">
        <v>140230500</v>
      </c>
      <c r="I2179" t="s">
        <v>108</v>
      </c>
      <c r="J2179" t="s">
        <v>106</v>
      </c>
      <c r="K2179" t="s">
        <v>257</v>
      </c>
      <c r="L2179" t="s">
        <v>2128</v>
      </c>
    </row>
    <row r="2180" spans="8:12" x14ac:dyDescent="0.25">
      <c r="H2180">
        <v>140231100</v>
      </c>
      <c r="I2180" t="s">
        <v>108</v>
      </c>
      <c r="J2180" t="s">
        <v>106</v>
      </c>
      <c r="K2180" t="s">
        <v>257</v>
      </c>
      <c r="L2180" t="s">
        <v>2129</v>
      </c>
    </row>
    <row r="2181" spans="8:12" x14ac:dyDescent="0.25">
      <c r="H2181">
        <v>140233600</v>
      </c>
      <c r="I2181" t="s">
        <v>108</v>
      </c>
      <c r="J2181" t="s">
        <v>105</v>
      </c>
      <c r="K2181" t="s">
        <v>254</v>
      </c>
      <c r="L2181" t="s">
        <v>2130</v>
      </c>
    </row>
    <row r="2182" spans="8:12" x14ac:dyDescent="0.25">
      <c r="H2182">
        <v>140235600</v>
      </c>
      <c r="I2182" t="s">
        <v>108</v>
      </c>
      <c r="J2182" t="s">
        <v>106</v>
      </c>
      <c r="K2182" t="s">
        <v>254</v>
      </c>
      <c r="L2182" t="s">
        <v>2131</v>
      </c>
    </row>
    <row r="2183" spans="8:12" x14ac:dyDescent="0.25">
      <c r="H2183">
        <v>140235606</v>
      </c>
      <c r="I2183" t="s">
        <v>108</v>
      </c>
      <c r="J2183" t="s">
        <v>106</v>
      </c>
      <c r="K2183" t="s">
        <v>254</v>
      </c>
      <c r="L2183" t="s">
        <v>2132</v>
      </c>
    </row>
    <row r="2184" spans="8:12" x14ac:dyDescent="0.25">
      <c r="H2184">
        <v>140235700</v>
      </c>
      <c r="I2184" t="s">
        <v>108</v>
      </c>
      <c r="J2184" t="s">
        <v>106</v>
      </c>
      <c r="K2184" t="s">
        <v>254</v>
      </c>
      <c r="L2184" t="s">
        <v>2058</v>
      </c>
    </row>
    <row r="2185" spans="8:12" x14ac:dyDescent="0.25">
      <c r="H2185">
        <v>140238700</v>
      </c>
      <c r="I2185" t="s">
        <v>108</v>
      </c>
      <c r="J2185" t="s">
        <v>105</v>
      </c>
      <c r="K2185" t="s">
        <v>254</v>
      </c>
      <c r="L2185" t="s">
        <v>2133</v>
      </c>
    </row>
    <row r="2186" spans="8:12" x14ac:dyDescent="0.25">
      <c r="H2186">
        <v>140240300</v>
      </c>
      <c r="I2186" t="s">
        <v>108</v>
      </c>
      <c r="J2186" t="s">
        <v>106</v>
      </c>
      <c r="K2186" t="s">
        <v>257</v>
      </c>
      <c r="L2186" t="s">
        <v>2134</v>
      </c>
    </row>
    <row r="2187" spans="8:12" x14ac:dyDescent="0.25">
      <c r="H2187">
        <v>140240400</v>
      </c>
      <c r="I2187" t="s">
        <v>108</v>
      </c>
      <c r="J2187" t="s">
        <v>105</v>
      </c>
      <c r="K2187" t="s">
        <v>257</v>
      </c>
      <c r="L2187" t="s">
        <v>2135</v>
      </c>
    </row>
    <row r="2188" spans="8:12" x14ac:dyDescent="0.25">
      <c r="H2188">
        <v>140241900</v>
      </c>
      <c r="I2188" t="s">
        <v>108</v>
      </c>
      <c r="J2188" t="s">
        <v>106</v>
      </c>
      <c r="K2188" t="s">
        <v>257</v>
      </c>
      <c r="L2188" t="s">
        <v>2136</v>
      </c>
    </row>
    <row r="2189" spans="8:12" x14ac:dyDescent="0.25">
      <c r="H2189">
        <v>140242400</v>
      </c>
      <c r="I2189" t="s">
        <v>108</v>
      </c>
      <c r="J2189" t="s">
        <v>106</v>
      </c>
      <c r="K2189" t="s">
        <v>257</v>
      </c>
      <c r="L2189" t="s">
        <v>2137</v>
      </c>
    </row>
    <row r="2190" spans="8:12" x14ac:dyDescent="0.25">
      <c r="H2190">
        <v>140242800</v>
      </c>
      <c r="I2190" t="s">
        <v>108</v>
      </c>
      <c r="J2190" t="s">
        <v>106</v>
      </c>
      <c r="K2190" t="s">
        <v>254</v>
      </c>
      <c r="L2190" t="s">
        <v>2138</v>
      </c>
    </row>
    <row r="2191" spans="8:12" x14ac:dyDescent="0.25">
      <c r="H2191">
        <v>140242900</v>
      </c>
      <c r="I2191" t="s">
        <v>108</v>
      </c>
      <c r="J2191" t="s">
        <v>106</v>
      </c>
      <c r="K2191" t="s">
        <v>254</v>
      </c>
      <c r="L2191" t="s">
        <v>2139</v>
      </c>
    </row>
    <row r="2192" spans="8:12" x14ac:dyDescent="0.25">
      <c r="H2192">
        <v>140243000</v>
      </c>
      <c r="I2192" t="s">
        <v>108</v>
      </c>
      <c r="J2192" t="s">
        <v>106</v>
      </c>
      <c r="K2192" t="s">
        <v>254</v>
      </c>
      <c r="L2192" t="s">
        <v>2140</v>
      </c>
    </row>
    <row r="2193" spans="8:12" x14ac:dyDescent="0.25">
      <c r="H2193">
        <v>140243001</v>
      </c>
      <c r="I2193" t="s">
        <v>108</v>
      </c>
      <c r="J2193" t="s">
        <v>106</v>
      </c>
      <c r="K2193" t="s">
        <v>254</v>
      </c>
      <c r="L2193" t="s">
        <v>2141</v>
      </c>
    </row>
    <row r="2194" spans="8:12" x14ac:dyDescent="0.25">
      <c r="H2194">
        <v>140244200</v>
      </c>
      <c r="I2194" t="s">
        <v>108</v>
      </c>
      <c r="J2194" t="s">
        <v>106</v>
      </c>
      <c r="K2194" t="s">
        <v>254</v>
      </c>
      <c r="L2194" t="s">
        <v>2142</v>
      </c>
    </row>
    <row r="2195" spans="8:12" x14ac:dyDescent="0.25">
      <c r="H2195">
        <v>140245200</v>
      </c>
      <c r="I2195" t="s">
        <v>108</v>
      </c>
      <c r="J2195" t="s">
        <v>106</v>
      </c>
      <c r="K2195" t="s">
        <v>254</v>
      </c>
      <c r="L2195" t="s">
        <v>2058</v>
      </c>
    </row>
    <row r="2196" spans="8:12" x14ac:dyDescent="0.25">
      <c r="H2196">
        <v>140246300</v>
      </c>
      <c r="I2196" t="s">
        <v>108</v>
      </c>
      <c r="J2196" t="s">
        <v>106</v>
      </c>
      <c r="K2196" t="s">
        <v>257</v>
      </c>
      <c r="L2196" t="s">
        <v>2143</v>
      </c>
    </row>
    <row r="2197" spans="8:12" x14ac:dyDescent="0.25">
      <c r="H2197">
        <v>140247900</v>
      </c>
      <c r="I2197" t="s">
        <v>108</v>
      </c>
      <c r="J2197" t="s">
        <v>105</v>
      </c>
      <c r="K2197" t="s">
        <v>257</v>
      </c>
      <c r="L2197" t="s">
        <v>2144</v>
      </c>
    </row>
    <row r="2198" spans="8:12" x14ac:dyDescent="0.25">
      <c r="H2198">
        <v>140248200</v>
      </c>
      <c r="I2198" t="s">
        <v>108</v>
      </c>
      <c r="J2198" t="s">
        <v>106</v>
      </c>
      <c r="K2198" t="s">
        <v>254</v>
      </c>
      <c r="L2198" t="s">
        <v>2145</v>
      </c>
    </row>
    <row r="2199" spans="8:12" x14ac:dyDescent="0.25">
      <c r="H2199">
        <v>140248401</v>
      </c>
      <c r="I2199" t="s">
        <v>108</v>
      </c>
      <c r="J2199" t="s">
        <v>106</v>
      </c>
      <c r="K2199" t="s">
        <v>254</v>
      </c>
      <c r="L2199" t="s">
        <v>2146</v>
      </c>
    </row>
    <row r="2200" spans="8:12" x14ac:dyDescent="0.25">
      <c r="H2200">
        <v>140250500</v>
      </c>
      <c r="I2200" t="s">
        <v>108</v>
      </c>
      <c r="J2200" t="s">
        <v>106</v>
      </c>
      <c r="K2200" t="s">
        <v>257</v>
      </c>
      <c r="L2200" t="s">
        <v>2147</v>
      </c>
    </row>
    <row r="2201" spans="8:12" x14ac:dyDescent="0.25">
      <c r="H2201">
        <v>140250600</v>
      </c>
      <c r="I2201" t="s">
        <v>108</v>
      </c>
      <c r="J2201" t="s">
        <v>106</v>
      </c>
      <c r="K2201" t="s">
        <v>257</v>
      </c>
      <c r="L2201" t="s">
        <v>2148</v>
      </c>
    </row>
    <row r="2202" spans="8:12" x14ac:dyDescent="0.25">
      <c r="H2202">
        <v>140251500</v>
      </c>
      <c r="I2202" t="s">
        <v>108</v>
      </c>
      <c r="J2202" t="s">
        <v>106</v>
      </c>
      <c r="K2202" t="s">
        <v>254</v>
      </c>
      <c r="L2202" t="s">
        <v>2149</v>
      </c>
    </row>
    <row r="2203" spans="8:12" x14ac:dyDescent="0.25">
      <c r="H2203">
        <v>140251501</v>
      </c>
      <c r="I2203" t="s">
        <v>108</v>
      </c>
      <c r="J2203" t="s">
        <v>106</v>
      </c>
      <c r="K2203" t="s">
        <v>254</v>
      </c>
      <c r="L2203" t="s">
        <v>2150</v>
      </c>
    </row>
    <row r="2204" spans="8:12" x14ac:dyDescent="0.25">
      <c r="H2204">
        <v>140252000</v>
      </c>
      <c r="I2204" t="s">
        <v>108</v>
      </c>
      <c r="J2204" t="s">
        <v>106</v>
      </c>
      <c r="K2204" t="s">
        <v>257</v>
      </c>
      <c r="L2204" t="s">
        <v>2151</v>
      </c>
    </row>
    <row r="2205" spans="8:12" x14ac:dyDescent="0.25">
      <c r="H2205">
        <v>140253500</v>
      </c>
      <c r="I2205" t="s">
        <v>108</v>
      </c>
      <c r="J2205" t="s">
        <v>106</v>
      </c>
      <c r="K2205" t="s">
        <v>257</v>
      </c>
      <c r="L2205" t="s">
        <v>2152</v>
      </c>
    </row>
    <row r="2206" spans="8:12" x14ac:dyDescent="0.25">
      <c r="H2206">
        <v>140253502</v>
      </c>
      <c r="I2206" t="s">
        <v>108</v>
      </c>
      <c r="J2206" t="s">
        <v>106</v>
      </c>
      <c r="K2206" t="s">
        <v>257</v>
      </c>
      <c r="L2206" t="s">
        <v>2153</v>
      </c>
    </row>
    <row r="2207" spans="8:12" x14ac:dyDescent="0.25">
      <c r="H2207">
        <v>140253504</v>
      </c>
      <c r="I2207" t="s">
        <v>108</v>
      </c>
      <c r="J2207" t="s">
        <v>106</v>
      </c>
      <c r="K2207" t="s">
        <v>257</v>
      </c>
      <c r="L2207" t="s">
        <v>2154</v>
      </c>
    </row>
    <row r="2208" spans="8:12" x14ac:dyDescent="0.25">
      <c r="H2208">
        <v>140253700</v>
      </c>
      <c r="I2208" t="s">
        <v>108</v>
      </c>
      <c r="J2208" t="s">
        <v>106</v>
      </c>
      <c r="K2208" t="s">
        <v>257</v>
      </c>
      <c r="L2208" t="s">
        <v>2155</v>
      </c>
    </row>
    <row r="2209" spans="8:12" x14ac:dyDescent="0.25">
      <c r="H2209">
        <v>140254600</v>
      </c>
      <c r="I2209" t="s">
        <v>108</v>
      </c>
      <c r="J2209" t="s">
        <v>106</v>
      </c>
      <c r="K2209" t="s">
        <v>254</v>
      </c>
      <c r="L2209" t="s">
        <v>2156</v>
      </c>
    </row>
    <row r="2210" spans="8:12" x14ac:dyDescent="0.25">
      <c r="H2210">
        <v>140255800</v>
      </c>
      <c r="I2210" t="s">
        <v>108</v>
      </c>
      <c r="J2210" t="s">
        <v>106</v>
      </c>
      <c r="K2210" t="s">
        <v>257</v>
      </c>
      <c r="L2210" t="s">
        <v>2157</v>
      </c>
    </row>
    <row r="2211" spans="8:12" x14ac:dyDescent="0.25">
      <c r="H2211">
        <v>140256100</v>
      </c>
      <c r="I2211" t="s">
        <v>108</v>
      </c>
      <c r="J2211" t="s">
        <v>106</v>
      </c>
      <c r="K2211" t="s">
        <v>257</v>
      </c>
      <c r="L2211" t="s">
        <v>2158</v>
      </c>
    </row>
    <row r="2212" spans="8:12" x14ac:dyDescent="0.25">
      <c r="H2212">
        <v>140260500</v>
      </c>
      <c r="I2212" t="s">
        <v>108</v>
      </c>
      <c r="J2212" t="s">
        <v>105</v>
      </c>
      <c r="K2212" t="s">
        <v>257</v>
      </c>
      <c r="L2212" t="s">
        <v>2159</v>
      </c>
    </row>
    <row r="2213" spans="8:12" x14ac:dyDescent="0.25">
      <c r="H2213">
        <v>140261700</v>
      </c>
      <c r="I2213" t="s">
        <v>108</v>
      </c>
      <c r="J2213" t="s">
        <v>105</v>
      </c>
      <c r="K2213" t="s">
        <v>254</v>
      </c>
      <c r="L2213" t="s">
        <v>2160</v>
      </c>
    </row>
    <row r="2214" spans="8:12" x14ac:dyDescent="0.25">
      <c r="H2214">
        <v>140262400</v>
      </c>
      <c r="I2214" t="s">
        <v>108</v>
      </c>
      <c r="J2214" t="s">
        <v>106</v>
      </c>
      <c r="K2214" t="s">
        <v>254</v>
      </c>
      <c r="L2214" t="s">
        <v>2161</v>
      </c>
    </row>
    <row r="2215" spans="8:12" x14ac:dyDescent="0.25">
      <c r="H2215">
        <v>140262401</v>
      </c>
      <c r="I2215" t="s">
        <v>108</v>
      </c>
      <c r="J2215" t="s">
        <v>106</v>
      </c>
      <c r="K2215" t="s">
        <v>254</v>
      </c>
      <c r="L2215" t="s">
        <v>2162</v>
      </c>
    </row>
    <row r="2216" spans="8:12" x14ac:dyDescent="0.25">
      <c r="H2216">
        <v>140263000</v>
      </c>
      <c r="I2216" t="s">
        <v>108</v>
      </c>
      <c r="J2216" t="s">
        <v>106</v>
      </c>
      <c r="K2216" t="s">
        <v>257</v>
      </c>
      <c r="L2216" t="s">
        <v>2163</v>
      </c>
    </row>
    <row r="2217" spans="8:12" x14ac:dyDescent="0.25">
      <c r="H2217">
        <v>140263200</v>
      </c>
      <c r="I2217" t="s">
        <v>108</v>
      </c>
      <c r="J2217" t="s">
        <v>106</v>
      </c>
      <c r="K2217" t="s">
        <v>257</v>
      </c>
      <c r="L2217" t="s">
        <v>2164</v>
      </c>
    </row>
    <row r="2218" spans="8:12" x14ac:dyDescent="0.25">
      <c r="H2218">
        <v>140265000</v>
      </c>
      <c r="I2218" t="s">
        <v>108</v>
      </c>
      <c r="J2218" t="s">
        <v>106</v>
      </c>
      <c r="K2218" t="s">
        <v>254</v>
      </c>
      <c r="L2218" t="s">
        <v>2165</v>
      </c>
    </row>
    <row r="2219" spans="8:12" x14ac:dyDescent="0.25">
      <c r="H2219">
        <v>140267100</v>
      </c>
      <c r="I2219" t="s">
        <v>108</v>
      </c>
      <c r="J2219" t="s">
        <v>105</v>
      </c>
      <c r="K2219" t="s">
        <v>257</v>
      </c>
      <c r="L2219" t="s">
        <v>2166</v>
      </c>
    </row>
    <row r="2220" spans="8:12" x14ac:dyDescent="0.25">
      <c r="H2220">
        <v>140268800</v>
      </c>
      <c r="I2220" t="s">
        <v>108</v>
      </c>
      <c r="J2220" t="s">
        <v>106</v>
      </c>
      <c r="K2220" t="s">
        <v>257</v>
      </c>
      <c r="L2220" t="s">
        <v>2167</v>
      </c>
    </row>
    <row r="2221" spans="8:12" x14ac:dyDescent="0.25">
      <c r="H2221">
        <v>140269500</v>
      </c>
      <c r="I2221" t="s">
        <v>108</v>
      </c>
      <c r="J2221" t="s">
        <v>106</v>
      </c>
      <c r="K2221" t="s">
        <v>257</v>
      </c>
      <c r="L2221" t="s">
        <v>2168</v>
      </c>
    </row>
    <row r="2222" spans="8:12" x14ac:dyDescent="0.25">
      <c r="H2222">
        <v>140270000</v>
      </c>
      <c r="I2222" t="s">
        <v>108</v>
      </c>
      <c r="J2222" t="s">
        <v>106</v>
      </c>
      <c r="K2222" t="s">
        <v>257</v>
      </c>
      <c r="L2222" t="s">
        <v>2169</v>
      </c>
    </row>
    <row r="2223" spans="8:12" x14ac:dyDescent="0.25">
      <c r="H2223">
        <v>140270600</v>
      </c>
      <c r="I2223" t="s">
        <v>108</v>
      </c>
      <c r="J2223" t="s">
        <v>106</v>
      </c>
      <c r="K2223" t="s">
        <v>254</v>
      </c>
      <c r="L2223" t="s">
        <v>2170</v>
      </c>
    </row>
    <row r="2224" spans="8:12" x14ac:dyDescent="0.25">
      <c r="H2224">
        <v>140270700</v>
      </c>
      <c r="I2224" t="s">
        <v>108</v>
      </c>
      <c r="J2224" t="s">
        <v>105</v>
      </c>
      <c r="K2224" t="s">
        <v>257</v>
      </c>
      <c r="L2224" t="s">
        <v>2171</v>
      </c>
    </row>
    <row r="2225" spans="8:12" x14ac:dyDescent="0.25">
      <c r="H2225">
        <v>140272400</v>
      </c>
      <c r="I2225" t="s">
        <v>108</v>
      </c>
      <c r="J2225" t="s">
        <v>106</v>
      </c>
      <c r="K2225" t="s">
        <v>257</v>
      </c>
      <c r="L2225" t="s">
        <v>2172</v>
      </c>
    </row>
    <row r="2226" spans="8:12" x14ac:dyDescent="0.25">
      <c r="H2226">
        <v>140274500</v>
      </c>
      <c r="I2226" t="s">
        <v>108</v>
      </c>
      <c r="J2226" t="s">
        <v>106</v>
      </c>
      <c r="K2226" t="s">
        <v>257</v>
      </c>
      <c r="L2226" t="s">
        <v>2173</v>
      </c>
    </row>
    <row r="2227" spans="8:12" x14ac:dyDescent="0.25">
      <c r="H2227">
        <v>140276000</v>
      </c>
      <c r="I2227" t="s">
        <v>108</v>
      </c>
      <c r="J2227" t="s">
        <v>106</v>
      </c>
      <c r="K2227" t="s">
        <v>254</v>
      </c>
      <c r="L2227" t="s">
        <v>2174</v>
      </c>
    </row>
    <row r="2228" spans="8:12" x14ac:dyDescent="0.25">
      <c r="H2228">
        <v>140278204</v>
      </c>
      <c r="I2228" t="s">
        <v>108</v>
      </c>
      <c r="J2228" t="s">
        <v>106</v>
      </c>
      <c r="K2228" t="s">
        <v>254</v>
      </c>
      <c r="L2228" t="s">
        <v>2175</v>
      </c>
    </row>
    <row r="2229" spans="8:12" x14ac:dyDescent="0.25">
      <c r="H2229">
        <v>140278300</v>
      </c>
      <c r="I2229" t="s">
        <v>108</v>
      </c>
      <c r="J2229" t="s">
        <v>106</v>
      </c>
      <c r="K2229" t="s">
        <v>254</v>
      </c>
      <c r="L2229" t="s">
        <v>2176</v>
      </c>
    </row>
    <row r="2230" spans="8:12" x14ac:dyDescent="0.25">
      <c r="H2230">
        <v>140278800</v>
      </c>
      <c r="I2230" t="s">
        <v>108</v>
      </c>
      <c r="J2230" t="s">
        <v>106</v>
      </c>
      <c r="K2230" t="s">
        <v>254</v>
      </c>
      <c r="L2230" t="s">
        <v>2177</v>
      </c>
    </row>
    <row r="2231" spans="8:12" x14ac:dyDescent="0.25">
      <c r="H2231">
        <v>140278801</v>
      </c>
      <c r="I2231" t="s">
        <v>108</v>
      </c>
      <c r="J2231" t="s">
        <v>106</v>
      </c>
      <c r="K2231" t="s">
        <v>257</v>
      </c>
      <c r="L2231" t="s">
        <v>2178</v>
      </c>
    </row>
    <row r="2232" spans="8:12" x14ac:dyDescent="0.25">
      <c r="H2232">
        <v>140278802</v>
      </c>
      <c r="I2232" t="s">
        <v>108</v>
      </c>
      <c r="J2232" t="s">
        <v>106</v>
      </c>
      <c r="K2232" t="s">
        <v>257</v>
      </c>
      <c r="L2232" t="s">
        <v>2179</v>
      </c>
    </row>
    <row r="2233" spans="8:12" x14ac:dyDescent="0.25">
      <c r="H2233">
        <v>140279000</v>
      </c>
      <c r="I2233" t="s">
        <v>108</v>
      </c>
      <c r="J2233" t="s">
        <v>105</v>
      </c>
      <c r="K2233" t="s">
        <v>257</v>
      </c>
      <c r="L2233" t="s">
        <v>2180</v>
      </c>
    </row>
    <row r="2234" spans="8:12" x14ac:dyDescent="0.25">
      <c r="H2234">
        <v>140280200</v>
      </c>
      <c r="I2234" t="s">
        <v>108</v>
      </c>
      <c r="J2234" t="s">
        <v>105</v>
      </c>
      <c r="K2234" t="s">
        <v>257</v>
      </c>
      <c r="L2234" t="s">
        <v>2181</v>
      </c>
    </row>
    <row r="2235" spans="8:12" x14ac:dyDescent="0.25">
      <c r="H2235">
        <v>140280300</v>
      </c>
      <c r="I2235" t="s">
        <v>108</v>
      </c>
      <c r="J2235" t="s">
        <v>106</v>
      </c>
      <c r="K2235" t="s">
        <v>257</v>
      </c>
      <c r="L2235" t="s">
        <v>2182</v>
      </c>
    </row>
    <row r="2236" spans="8:12" x14ac:dyDescent="0.25">
      <c r="H2236">
        <v>140280600</v>
      </c>
      <c r="I2236" t="s">
        <v>108</v>
      </c>
      <c r="J2236" t="s">
        <v>106</v>
      </c>
      <c r="K2236" t="s">
        <v>254</v>
      </c>
      <c r="L2236" t="s">
        <v>2183</v>
      </c>
    </row>
    <row r="2237" spans="8:12" x14ac:dyDescent="0.25">
      <c r="H2237">
        <v>140282000</v>
      </c>
      <c r="I2237" t="s">
        <v>108</v>
      </c>
      <c r="J2237" t="s">
        <v>105</v>
      </c>
      <c r="K2237" t="s">
        <v>257</v>
      </c>
      <c r="L2237" t="s">
        <v>2184</v>
      </c>
    </row>
    <row r="2238" spans="8:12" x14ac:dyDescent="0.25">
      <c r="H2238">
        <v>140283800</v>
      </c>
      <c r="I2238" t="s">
        <v>108</v>
      </c>
      <c r="J2238" t="s">
        <v>106</v>
      </c>
      <c r="K2238" t="s">
        <v>254</v>
      </c>
      <c r="L2238" t="s">
        <v>2185</v>
      </c>
    </row>
    <row r="2239" spans="8:12" x14ac:dyDescent="0.25">
      <c r="H2239">
        <v>140284000</v>
      </c>
      <c r="I2239" t="s">
        <v>108</v>
      </c>
      <c r="J2239" t="s">
        <v>106</v>
      </c>
      <c r="K2239" t="s">
        <v>254</v>
      </c>
      <c r="L2239" t="s">
        <v>2186</v>
      </c>
    </row>
    <row r="2240" spans="8:12" x14ac:dyDescent="0.25">
      <c r="H2240">
        <v>140284400</v>
      </c>
      <c r="I2240" t="s">
        <v>108</v>
      </c>
      <c r="J2240" t="s">
        <v>105</v>
      </c>
      <c r="K2240" t="s">
        <v>257</v>
      </c>
      <c r="L2240" t="s">
        <v>2187</v>
      </c>
    </row>
    <row r="2241" spans="8:12" x14ac:dyDescent="0.25">
      <c r="H2241">
        <v>140284800</v>
      </c>
      <c r="I2241" t="s">
        <v>108</v>
      </c>
      <c r="J2241" t="s">
        <v>106</v>
      </c>
      <c r="K2241" t="s">
        <v>257</v>
      </c>
      <c r="L2241" t="s">
        <v>2188</v>
      </c>
    </row>
    <row r="2242" spans="8:12" x14ac:dyDescent="0.25">
      <c r="H2242">
        <v>140288207</v>
      </c>
      <c r="I2242" t="s">
        <v>108</v>
      </c>
      <c r="J2242" t="s">
        <v>106</v>
      </c>
      <c r="K2242" t="s">
        <v>254</v>
      </c>
      <c r="L2242" t="s">
        <v>2189</v>
      </c>
    </row>
    <row r="2243" spans="8:12" x14ac:dyDescent="0.25">
      <c r="H2243">
        <v>140288211</v>
      </c>
      <c r="I2243" t="s">
        <v>108</v>
      </c>
      <c r="J2243" t="s">
        <v>106</v>
      </c>
      <c r="K2243" t="s">
        <v>254</v>
      </c>
      <c r="L2243" t="s">
        <v>2190</v>
      </c>
    </row>
    <row r="2244" spans="8:12" x14ac:dyDescent="0.25">
      <c r="H2244">
        <v>140288212</v>
      </c>
      <c r="I2244" t="s">
        <v>108</v>
      </c>
      <c r="J2244" t="s">
        <v>106</v>
      </c>
      <c r="K2244" t="s">
        <v>254</v>
      </c>
      <c r="L2244" t="s">
        <v>2191</v>
      </c>
    </row>
    <row r="2245" spans="8:12" x14ac:dyDescent="0.25">
      <c r="H2245">
        <v>140289800</v>
      </c>
      <c r="I2245" t="s">
        <v>108</v>
      </c>
      <c r="J2245" t="s">
        <v>106</v>
      </c>
      <c r="K2245" t="s">
        <v>254</v>
      </c>
      <c r="L2245" t="s">
        <v>2192</v>
      </c>
    </row>
    <row r="2246" spans="8:12" x14ac:dyDescent="0.25">
      <c r="H2246">
        <v>140290000</v>
      </c>
      <c r="I2246" t="s">
        <v>108</v>
      </c>
      <c r="J2246" t="s">
        <v>105</v>
      </c>
      <c r="K2246" t="s">
        <v>257</v>
      </c>
      <c r="L2246" t="s">
        <v>2193</v>
      </c>
    </row>
    <row r="2247" spans="8:12" x14ac:dyDescent="0.25">
      <c r="H2247">
        <v>140291000</v>
      </c>
      <c r="I2247" t="s">
        <v>108</v>
      </c>
      <c r="J2247" t="s">
        <v>106</v>
      </c>
      <c r="K2247" t="s">
        <v>254</v>
      </c>
      <c r="L2247" t="s">
        <v>2194</v>
      </c>
    </row>
    <row r="2248" spans="8:12" x14ac:dyDescent="0.25">
      <c r="H2248">
        <v>140292400</v>
      </c>
      <c r="I2248" t="s">
        <v>108</v>
      </c>
      <c r="J2248" t="s">
        <v>105</v>
      </c>
      <c r="K2248" t="s">
        <v>254</v>
      </c>
      <c r="L2248" t="s">
        <v>2195</v>
      </c>
    </row>
    <row r="2249" spans="8:12" x14ac:dyDescent="0.25">
      <c r="H2249">
        <v>140293100</v>
      </c>
      <c r="I2249" t="s">
        <v>108</v>
      </c>
      <c r="J2249" t="s">
        <v>105</v>
      </c>
      <c r="K2249" t="s">
        <v>257</v>
      </c>
      <c r="L2249" t="s">
        <v>2196</v>
      </c>
    </row>
    <row r="2250" spans="8:12" x14ac:dyDescent="0.25">
      <c r="H2250">
        <v>140296300</v>
      </c>
      <c r="I2250" t="s">
        <v>108</v>
      </c>
      <c r="J2250" t="s">
        <v>106</v>
      </c>
      <c r="K2250" t="s">
        <v>257</v>
      </c>
      <c r="L2250" t="s">
        <v>2197</v>
      </c>
    </row>
    <row r="2251" spans="8:12" x14ac:dyDescent="0.25">
      <c r="H2251">
        <v>140297700</v>
      </c>
      <c r="I2251" t="s">
        <v>108</v>
      </c>
      <c r="J2251" t="s">
        <v>106</v>
      </c>
      <c r="K2251" t="s">
        <v>257</v>
      </c>
      <c r="L2251" t="s">
        <v>2198</v>
      </c>
    </row>
    <row r="2252" spans="8:12" x14ac:dyDescent="0.25">
      <c r="H2252">
        <v>140299100</v>
      </c>
      <c r="I2252" t="s">
        <v>108</v>
      </c>
      <c r="J2252" t="s">
        <v>106</v>
      </c>
      <c r="K2252" t="s">
        <v>257</v>
      </c>
      <c r="L2252" t="s">
        <v>2199</v>
      </c>
    </row>
    <row r="2253" spans="8:12" x14ac:dyDescent="0.25">
      <c r="H2253">
        <v>140299500</v>
      </c>
      <c r="I2253" t="s">
        <v>108</v>
      </c>
      <c r="J2253" t="s">
        <v>106</v>
      </c>
      <c r="K2253" t="s">
        <v>254</v>
      </c>
      <c r="L2253" t="s">
        <v>2200</v>
      </c>
    </row>
    <row r="2254" spans="8:12" x14ac:dyDescent="0.25">
      <c r="H2254">
        <v>140299600</v>
      </c>
      <c r="I2254" t="s">
        <v>108</v>
      </c>
      <c r="J2254" t="s">
        <v>106</v>
      </c>
      <c r="K2254" t="s">
        <v>254</v>
      </c>
      <c r="L2254" t="s">
        <v>2201</v>
      </c>
    </row>
    <row r="2255" spans="8:12" x14ac:dyDescent="0.25">
      <c r="H2255">
        <v>140299601</v>
      </c>
      <c r="I2255" t="s">
        <v>108</v>
      </c>
      <c r="J2255" t="s">
        <v>106</v>
      </c>
      <c r="K2255" t="s">
        <v>254</v>
      </c>
      <c r="L2255" t="s">
        <v>2202</v>
      </c>
    </row>
    <row r="2256" spans="8:12" x14ac:dyDescent="0.25">
      <c r="H2256">
        <v>140299700</v>
      </c>
      <c r="I2256" t="s">
        <v>108</v>
      </c>
      <c r="J2256" t="s">
        <v>106</v>
      </c>
      <c r="K2256" t="s">
        <v>254</v>
      </c>
      <c r="L2256" t="s">
        <v>2203</v>
      </c>
    </row>
    <row r="2257" spans="8:12" x14ac:dyDescent="0.25">
      <c r="H2257">
        <v>140299800</v>
      </c>
      <c r="I2257" t="s">
        <v>108</v>
      </c>
      <c r="J2257" t="s">
        <v>106</v>
      </c>
      <c r="K2257" t="s">
        <v>254</v>
      </c>
      <c r="L2257" t="s">
        <v>2204</v>
      </c>
    </row>
    <row r="2258" spans="8:12" x14ac:dyDescent="0.25">
      <c r="H2258">
        <v>140299900</v>
      </c>
      <c r="I2258" t="s">
        <v>108</v>
      </c>
      <c r="J2258" t="s">
        <v>106</v>
      </c>
      <c r="K2258" t="s">
        <v>257</v>
      </c>
      <c r="L2258" t="s">
        <v>2205</v>
      </c>
    </row>
    <row r="2259" spans="8:12" x14ac:dyDescent="0.25">
      <c r="H2259">
        <v>140301300</v>
      </c>
      <c r="I2259" t="s">
        <v>108</v>
      </c>
      <c r="J2259" t="s">
        <v>106</v>
      </c>
      <c r="K2259" t="s">
        <v>257</v>
      </c>
      <c r="L2259" t="s">
        <v>2206</v>
      </c>
    </row>
    <row r="2260" spans="8:12" x14ac:dyDescent="0.25">
      <c r="H2260">
        <v>140302400</v>
      </c>
      <c r="I2260" t="s">
        <v>108</v>
      </c>
      <c r="J2260" t="s">
        <v>106</v>
      </c>
      <c r="K2260" t="s">
        <v>257</v>
      </c>
      <c r="L2260" t="s">
        <v>2207</v>
      </c>
    </row>
    <row r="2261" spans="8:12" x14ac:dyDescent="0.25">
      <c r="H2261">
        <v>140302500</v>
      </c>
      <c r="I2261" t="s">
        <v>108</v>
      </c>
      <c r="J2261" t="s">
        <v>106</v>
      </c>
      <c r="K2261" t="s">
        <v>257</v>
      </c>
      <c r="L2261" t="s">
        <v>2208</v>
      </c>
    </row>
    <row r="2262" spans="8:12" x14ac:dyDescent="0.25">
      <c r="H2262">
        <v>140302600</v>
      </c>
      <c r="I2262" t="s">
        <v>108</v>
      </c>
      <c r="J2262" t="s">
        <v>106</v>
      </c>
      <c r="K2262" t="s">
        <v>257</v>
      </c>
      <c r="L2262" t="s">
        <v>2209</v>
      </c>
    </row>
    <row r="2263" spans="8:12" x14ac:dyDescent="0.25">
      <c r="H2263">
        <v>140303100</v>
      </c>
      <c r="I2263" t="s">
        <v>108</v>
      </c>
      <c r="J2263" t="s">
        <v>106</v>
      </c>
      <c r="K2263" t="s">
        <v>254</v>
      </c>
      <c r="L2263" t="s">
        <v>2210</v>
      </c>
    </row>
    <row r="2264" spans="8:12" x14ac:dyDescent="0.25">
      <c r="H2264">
        <v>140303700</v>
      </c>
      <c r="I2264" t="s">
        <v>108</v>
      </c>
      <c r="J2264" t="s">
        <v>106</v>
      </c>
      <c r="K2264" t="s">
        <v>254</v>
      </c>
      <c r="L2264" t="s">
        <v>2211</v>
      </c>
    </row>
    <row r="2265" spans="8:12" x14ac:dyDescent="0.25">
      <c r="H2265">
        <v>140304700</v>
      </c>
      <c r="I2265" t="s">
        <v>108</v>
      </c>
      <c r="J2265" t="s">
        <v>105</v>
      </c>
      <c r="K2265" t="s">
        <v>257</v>
      </c>
      <c r="L2265" t="s">
        <v>2212</v>
      </c>
    </row>
    <row r="2266" spans="8:12" x14ac:dyDescent="0.25">
      <c r="H2266">
        <v>140305800</v>
      </c>
      <c r="I2266" t="s">
        <v>108</v>
      </c>
      <c r="J2266" t="s">
        <v>106</v>
      </c>
      <c r="K2266" t="s">
        <v>254</v>
      </c>
      <c r="L2266" t="s">
        <v>2213</v>
      </c>
    </row>
    <row r="2267" spans="8:12" x14ac:dyDescent="0.25">
      <c r="H2267">
        <v>140306200</v>
      </c>
      <c r="I2267" t="s">
        <v>108</v>
      </c>
      <c r="J2267" t="s">
        <v>106</v>
      </c>
      <c r="K2267" t="s">
        <v>257</v>
      </c>
      <c r="L2267" t="s">
        <v>2214</v>
      </c>
    </row>
    <row r="2268" spans="8:12" x14ac:dyDescent="0.25">
      <c r="H2268">
        <v>140307800</v>
      </c>
      <c r="I2268" t="s">
        <v>108</v>
      </c>
      <c r="J2268" t="s">
        <v>106</v>
      </c>
      <c r="K2268" t="s">
        <v>254</v>
      </c>
      <c r="L2268" t="s">
        <v>2058</v>
      </c>
    </row>
    <row r="2269" spans="8:12" x14ac:dyDescent="0.25">
      <c r="H2269">
        <v>140308900</v>
      </c>
      <c r="I2269" t="s">
        <v>108</v>
      </c>
      <c r="J2269" t="s">
        <v>105</v>
      </c>
      <c r="K2269" t="s">
        <v>257</v>
      </c>
      <c r="L2269" t="s">
        <v>2215</v>
      </c>
    </row>
    <row r="2270" spans="8:12" x14ac:dyDescent="0.25">
      <c r="H2270">
        <v>140309100</v>
      </c>
      <c r="I2270" t="s">
        <v>108</v>
      </c>
      <c r="J2270" t="s">
        <v>106</v>
      </c>
      <c r="K2270" t="s">
        <v>257</v>
      </c>
      <c r="L2270" t="s">
        <v>2216</v>
      </c>
    </row>
    <row r="2271" spans="8:12" x14ac:dyDescent="0.25">
      <c r="H2271">
        <v>140309400</v>
      </c>
      <c r="I2271" t="s">
        <v>108</v>
      </c>
      <c r="J2271" t="s">
        <v>105</v>
      </c>
      <c r="K2271" t="s">
        <v>257</v>
      </c>
      <c r="L2271" t="s">
        <v>2217</v>
      </c>
    </row>
    <row r="2272" spans="8:12" x14ac:dyDescent="0.25">
      <c r="H2272">
        <v>140309600</v>
      </c>
      <c r="I2272" t="s">
        <v>108</v>
      </c>
      <c r="J2272" t="s">
        <v>106</v>
      </c>
      <c r="K2272" t="s">
        <v>254</v>
      </c>
      <c r="L2272" t="s">
        <v>2218</v>
      </c>
    </row>
    <row r="2273" spans="8:12" x14ac:dyDescent="0.25">
      <c r="H2273">
        <v>140309601</v>
      </c>
      <c r="I2273" t="s">
        <v>108</v>
      </c>
      <c r="J2273" t="s">
        <v>106</v>
      </c>
      <c r="K2273" t="s">
        <v>254</v>
      </c>
      <c r="L2273" t="s">
        <v>2219</v>
      </c>
    </row>
    <row r="2274" spans="8:12" x14ac:dyDescent="0.25">
      <c r="H2274">
        <v>140311900</v>
      </c>
      <c r="I2274" t="s">
        <v>108</v>
      </c>
      <c r="J2274" t="s">
        <v>106</v>
      </c>
      <c r="K2274" t="s">
        <v>257</v>
      </c>
      <c r="L2274" t="s">
        <v>2220</v>
      </c>
    </row>
    <row r="2275" spans="8:12" x14ac:dyDescent="0.25">
      <c r="H2275">
        <v>140312000</v>
      </c>
      <c r="I2275" t="s">
        <v>108</v>
      </c>
      <c r="J2275" t="s">
        <v>106</v>
      </c>
      <c r="K2275" t="s">
        <v>257</v>
      </c>
      <c r="L2275" t="s">
        <v>2221</v>
      </c>
    </row>
    <row r="2276" spans="8:12" x14ac:dyDescent="0.25">
      <c r="H2276">
        <v>140312200</v>
      </c>
      <c r="I2276" t="s">
        <v>108</v>
      </c>
      <c r="J2276" t="s">
        <v>106</v>
      </c>
      <c r="K2276" t="s">
        <v>257</v>
      </c>
      <c r="L2276" t="s">
        <v>2222</v>
      </c>
    </row>
    <row r="2277" spans="8:12" x14ac:dyDescent="0.25">
      <c r="H2277">
        <v>140312400</v>
      </c>
      <c r="I2277" t="s">
        <v>108</v>
      </c>
      <c r="J2277" t="s">
        <v>106</v>
      </c>
      <c r="K2277" t="s">
        <v>254</v>
      </c>
      <c r="L2277" t="s">
        <v>2223</v>
      </c>
    </row>
    <row r="2278" spans="8:12" x14ac:dyDescent="0.25">
      <c r="H2278">
        <v>140313000</v>
      </c>
      <c r="I2278" t="s">
        <v>108</v>
      </c>
      <c r="J2278" t="s">
        <v>106</v>
      </c>
      <c r="K2278" t="s">
        <v>257</v>
      </c>
      <c r="L2278" t="s">
        <v>2224</v>
      </c>
    </row>
    <row r="2279" spans="8:12" x14ac:dyDescent="0.25">
      <c r="H2279">
        <v>140314400</v>
      </c>
      <c r="I2279" t="s">
        <v>108</v>
      </c>
      <c r="J2279" t="s">
        <v>106</v>
      </c>
      <c r="K2279" t="s">
        <v>257</v>
      </c>
      <c r="L2279" t="s">
        <v>2225</v>
      </c>
    </row>
    <row r="2280" spans="8:12" x14ac:dyDescent="0.25">
      <c r="H2280">
        <v>140319000</v>
      </c>
      <c r="I2280" t="s">
        <v>108</v>
      </c>
      <c r="J2280" t="s">
        <v>106</v>
      </c>
      <c r="K2280" t="s">
        <v>257</v>
      </c>
      <c r="L2280" t="s">
        <v>2226</v>
      </c>
    </row>
    <row r="2281" spans="8:12" x14ac:dyDescent="0.25">
      <c r="H2281">
        <v>140319700</v>
      </c>
      <c r="I2281" t="s">
        <v>108</v>
      </c>
      <c r="J2281" t="s">
        <v>105</v>
      </c>
      <c r="K2281" t="s">
        <v>257</v>
      </c>
      <c r="L2281" t="s">
        <v>2227</v>
      </c>
    </row>
    <row r="2282" spans="8:12" x14ac:dyDescent="0.25">
      <c r="H2282">
        <v>140319800</v>
      </c>
      <c r="I2282" t="s">
        <v>108</v>
      </c>
      <c r="J2282" t="s">
        <v>106</v>
      </c>
      <c r="K2282" t="s">
        <v>257</v>
      </c>
      <c r="L2282" t="s">
        <v>2228</v>
      </c>
    </row>
    <row r="2283" spans="8:12" x14ac:dyDescent="0.25">
      <c r="H2283">
        <v>140319900</v>
      </c>
      <c r="I2283" t="s">
        <v>108</v>
      </c>
      <c r="J2283" t="s">
        <v>106</v>
      </c>
      <c r="K2283" t="s">
        <v>254</v>
      </c>
      <c r="L2283" t="s">
        <v>2229</v>
      </c>
    </row>
    <row r="2284" spans="8:12" x14ac:dyDescent="0.25">
      <c r="H2284">
        <v>140319903</v>
      </c>
      <c r="I2284" t="s">
        <v>108</v>
      </c>
      <c r="J2284" t="s">
        <v>106</v>
      </c>
      <c r="K2284" t="s">
        <v>257</v>
      </c>
      <c r="L2284" t="s">
        <v>2230</v>
      </c>
    </row>
    <row r="2285" spans="8:12" x14ac:dyDescent="0.25">
      <c r="H2285">
        <v>140319904</v>
      </c>
      <c r="I2285" t="s">
        <v>108</v>
      </c>
      <c r="J2285" t="s">
        <v>106</v>
      </c>
      <c r="K2285" t="s">
        <v>257</v>
      </c>
      <c r="L2285" t="s">
        <v>2231</v>
      </c>
    </row>
    <row r="2286" spans="8:12" x14ac:dyDescent="0.25">
      <c r="H2286">
        <v>140320700</v>
      </c>
      <c r="I2286" t="s">
        <v>108</v>
      </c>
      <c r="J2286" t="s">
        <v>106</v>
      </c>
      <c r="K2286" t="s">
        <v>257</v>
      </c>
      <c r="L2286" t="s">
        <v>2232</v>
      </c>
    </row>
    <row r="2287" spans="8:12" x14ac:dyDescent="0.25">
      <c r="H2287">
        <v>140321300</v>
      </c>
      <c r="I2287" t="s">
        <v>108</v>
      </c>
      <c r="J2287" t="s">
        <v>106</v>
      </c>
      <c r="K2287" t="s">
        <v>254</v>
      </c>
      <c r="L2287" t="s">
        <v>2233</v>
      </c>
    </row>
    <row r="2288" spans="8:12" x14ac:dyDescent="0.25">
      <c r="H2288">
        <v>140321401</v>
      </c>
      <c r="I2288" t="s">
        <v>108</v>
      </c>
      <c r="J2288" t="s">
        <v>106</v>
      </c>
      <c r="K2288" t="s">
        <v>254</v>
      </c>
      <c r="L2288" t="s">
        <v>2234</v>
      </c>
    </row>
    <row r="2289" spans="8:12" x14ac:dyDescent="0.25">
      <c r="H2289">
        <v>140321600</v>
      </c>
      <c r="I2289" t="s">
        <v>108</v>
      </c>
      <c r="J2289" t="s">
        <v>106</v>
      </c>
      <c r="K2289" t="s">
        <v>254</v>
      </c>
      <c r="L2289" t="s">
        <v>2235</v>
      </c>
    </row>
    <row r="2290" spans="8:12" x14ac:dyDescent="0.25">
      <c r="H2290">
        <v>140321700</v>
      </c>
      <c r="I2290" t="s">
        <v>108</v>
      </c>
      <c r="J2290" t="s">
        <v>106</v>
      </c>
      <c r="K2290" t="s">
        <v>257</v>
      </c>
      <c r="L2290" t="s">
        <v>2236</v>
      </c>
    </row>
    <row r="2291" spans="8:12" x14ac:dyDescent="0.25">
      <c r="H2291">
        <v>140322200</v>
      </c>
      <c r="I2291" t="s">
        <v>108</v>
      </c>
      <c r="J2291" t="s">
        <v>105</v>
      </c>
      <c r="K2291" t="s">
        <v>254</v>
      </c>
      <c r="L2291" t="s">
        <v>2237</v>
      </c>
    </row>
    <row r="2292" spans="8:12" x14ac:dyDescent="0.25">
      <c r="H2292">
        <v>140322200</v>
      </c>
      <c r="I2292" t="s">
        <v>108</v>
      </c>
      <c r="J2292" t="s">
        <v>105</v>
      </c>
      <c r="K2292" t="s">
        <v>254</v>
      </c>
      <c r="L2292" t="s">
        <v>2195</v>
      </c>
    </row>
    <row r="2293" spans="8:12" x14ac:dyDescent="0.25">
      <c r="H2293">
        <v>140322300</v>
      </c>
      <c r="I2293" t="s">
        <v>108</v>
      </c>
      <c r="J2293" t="s">
        <v>106</v>
      </c>
      <c r="K2293" t="s">
        <v>257</v>
      </c>
      <c r="L2293" t="s">
        <v>2238</v>
      </c>
    </row>
    <row r="2294" spans="8:12" x14ac:dyDescent="0.25">
      <c r="H2294">
        <v>140322600</v>
      </c>
      <c r="I2294" t="s">
        <v>108</v>
      </c>
      <c r="J2294" t="s">
        <v>106</v>
      </c>
      <c r="K2294" t="s">
        <v>254</v>
      </c>
      <c r="L2294" t="s">
        <v>2239</v>
      </c>
    </row>
    <row r="2295" spans="8:12" x14ac:dyDescent="0.25">
      <c r="H2295">
        <v>140323100</v>
      </c>
      <c r="I2295" t="s">
        <v>108</v>
      </c>
      <c r="J2295" t="s">
        <v>106</v>
      </c>
      <c r="K2295" t="s">
        <v>257</v>
      </c>
      <c r="L2295" t="s">
        <v>2240</v>
      </c>
    </row>
    <row r="2296" spans="8:12" x14ac:dyDescent="0.25">
      <c r="H2296">
        <v>140323200</v>
      </c>
      <c r="I2296" t="s">
        <v>108</v>
      </c>
      <c r="J2296" t="s">
        <v>106</v>
      </c>
      <c r="K2296" t="s">
        <v>257</v>
      </c>
      <c r="L2296" t="s">
        <v>2241</v>
      </c>
    </row>
    <row r="2297" spans="8:12" x14ac:dyDescent="0.25">
      <c r="H2297">
        <v>140323600</v>
      </c>
      <c r="I2297" t="s">
        <v>108</v>
      </c>
      <c r="J2297" t="s">
        <v>106</v>
      </c>
      <c r="K2297" t="s">
        <v>257</v>
      </c>
      <c r="L2297" t="s">
        <v>2242</v>
      </c>
    </row>
    <row r="2298" spans="8:12" x14ac:dyDescent="0.25">
      <c r="H2298">
        <v>140323700</v>
      </c>
      <c r="I2298" t="s">
        <v>108</v>
      </c>
      <c r="J2298" t="s">
        <v>106</v>
      </c>
      <c r="K2298" t="s">
        <v>257</v>
      </c>
      <c r="L2298" t="s">
        <v>2243</v>
      </c>
    </row>
    <row r="2299" spans="8:12" x14ac:dyDescent="0.25">
      <c r="H2299">
        <v>140323900</v>
      </c>
      <c r="I2299" t="s">
        <v>108</v>
      </c>
      <c r="J2299" t="s">
        <v>106</v>
      </c>
      <c r="K2299" t="s">
        <v>254</v>
      </c>
      <c r="L2299" t="s">
        <v>2244</v>
      </c>
    </row>
    <row r="2300" spans="8:12" x14ac:dyDescent="0.25">
      <c r="H2300">
        <v>140326100</v>
      </c>
      <c r="I2300" t="s">
        <v>108</v>
      </c>
      <c r="J2300" t="s">
        <v>106</v>
      </c>
      <c r="K2300" t="s">
        <v>254</v>
      </c>
      <c r="L2300" t="s">
        <v>2245</v>
      </c>
    </row>
    <row r="2301" spans="8:12" x14ac:dyDescent="0.25">
      <c r="H2301">
        <v>140326800</v>
      </c>
      <c r="I2301" t="s">
        <v>108</v>
      </c>
      <c r="J2301" t="s">
        <v>106</v>
      </c>
      <c r="K2301" t="s">
        <v>257</v>
      </c>
      <c r="L2301" t="s">
        <v>2246</v>
      </c>
    </row>
    <row r="2302" spans="8:12" x14ac:dyDescent="0.25">
      <c r="H2302">
        <v>140327100</v>
      </c>
      <c r="I2302" t="s">
        <v>108</v>
      </c>
      <c r="J2302" t="s">
        <v>106</v>
      </c>
      <c r="K2302" t="s">
        <v>257</v>
      </c>
      <c r="L2302" t="s">
        <v>2247</v>
      </c>
    </row>
    <row r="2303" spans="8:12" x14ac:dyDescent="0.25">
      <c r="H2303">
        <v>140327103</v>
      </c>
      <c r="I2303" t="s">
        <v>108</v>
      </c>
      <c r="J2303" t="s">
        <v>106</v>
      </c>
      <c r="K2303" t="s">
        <v>257</v>
      </c>
      <c r="L2303" t="s">
        <v>2248</v>
      </c>
    </row>
    <row r="2304" spans="8:12" x14ac:dyDescent="0.25">
      <c r="H2304">
        <v>140327104</v>
      </c>
      <c r="I2304" t="s">
        <v>108</v>
      </c>
      <c r="J2304" t="s">
        <v>106</v>
      </c>
      <c r="K2304" t="s">
        <v>257</v>
      </c>
      <c r="L2304" t="s">
        <v>2249</v>
      </c>
    </row>
    <row r="2305" spans="8:12" x14ac:dyDescent="0.25">
      <c r="H2305">
        <v>140327306</v>
      </c>
      <c r="I2305" t="s">
        <v>108</v>
      </c>
      <c r="J2305" t="s">
        <v>106</v>
      </c>
      <c r="K2305" t="s">
        <v>254</v>
      </c>
      <c r="L2305" t="s">
        <v>2250</v>
      </c>
    </row>
    <row r="2306" spans="8:12" x14ac:dyDescent="0.25">
      <c r="H2306">
        <v>140328200</v>
      </c>
      <c r="I2306" t="s">
        <v>108</v>
      </c>
      <c r="J2306" t="s">
        <v>106</v>
      </c>
      <c r="K2306" t="s">
        <v>257</v>
      </c>
      <c r="L2306" t="s">
        <v>2251</v>
      </c>
    </row>
    <row r="2307" spans="8:12" x14ac:dyDescent="0.25">
      <c r="H2307">
        <v>140328500</v>
      </c>
      <c r="I2307" t="s">
        <v>108</v>
      </c>
      <c r="J2307" t="s">
        <v>106</v>
      </c>
      <c r="K2307" t="s">
        <v>257</v>
      </c>
      <c r="L2307" t="s">
        <v>2252</v>
      </c>
    </row>
    <row r="2308" spans="8:12" x14ac:dyDescent="0.25">
      <c r="H2308">
        <v>140329000</v>
      </c>
      <c r="I2308" t="s">
        <v>108</v>
      </c>
      <c r="J2308" t="s">
        <v>106</v>
      </c>
      <c r="K2308" t="s">
        <v>257</v>
      </c>
      <c r="L2308" t="s">
        <v>2253</v>
      </c>
    </row>
    <row r="2309" spans="8:12" x14ac:dyDescent="0.25">
      <c r="H2309">
        <v>140329100</v>
      </c>
      <c r="I2309" t="s">
        <v>108</v>
      </c>
      <c r="J2309" t="s">
        <v>105</v>
      </c>
      <c r="K2309" t="s">
        <v>257</v>
      </c>
      <c r="L2309" t="s">
        <v>2254</v>
      </c>
    </row>
    <row r="2310" spans="8:12" x14ac:dyDescent="0.25">
      <c r="H2310">
        <v>140329200</v>
      </c>
      <c r="I2310" t="s">
        <v>108</v>
      </c>
      <c r="J2310" t="s">
        <v>106</v>
      </c>
      <c r="K2310" t="s">
        <v>254</v>
      </c>
      <c r="L2310" t="s">
        <v>2255</v>
      </c>
    </row>
    <row r="2311" spans="8:12" x14ac:dyDescent="0.25">
      <c r="H2311">
        <v>140329800</v>
      </c>
      <c r="I2311" t="s">
        <v>108</v>
      </c>
      <c r="J2311" t="s">
        <v>106</v>
      </c>
      <c r="K2311" t="s">
        <v>257</v>
      </c>
      <c r="L2311" t="s">
        <v>2256</v>
      </c>
    </row>
    <row r="2312" spans="8:12" x14ac:dyDescent="0.25">
      <c r="H2312">
        <v>140330300</v>
      </c>
      <c r="I2312" t="s">
        <v>108</v>
      </c>
      <c r="J2312" t="s">
        <v>105</v>
      </c>
      <c r="K2312" t="s">
        <v>254</v>
      </c>
      <c r="L2312" t="s">
        <v>2257</v>
      </c>
    </row>
    <row r="2313" spans="8:12" x14ac:dyDescent="0.25">
      <c r="H2313">
        <v>140331400</v>
      </c>
      <c r="I2313" t="s">
        <v>108</v>
      </c>
      <c r="J2313" t="s">
        <v>106</v>
      </c>
      <c r="K2313" t="s">
        <v>257</v>
      </c>
      <c r="L2313" t="s">
        <v>2258</v>
      </c>
    </row>
    <row r="2314" spans="8:12" x14ac:dyDescent="0.25">
      <c r="H2314">
        <v>140331500</v>
      </c>
      <c r="I2314" t="s">
        <v>108</v>
      </c>
      <c r="J2314" t="s">
        <v>106</v>
      </c>
      <c r="K2314" t="s">
        <v>254</v>
      </c>
      <c r="L2314" t="s">
        <v>2259</v>
      </c>
    </row>
    <row r="2315" spans="8:12" x14ac:dyDescent="0.25">
      <c r="H2315">
        <v>140331501</v>
      </c>
      <c r="I2315" t="s">
        <v>108</v>
      </c>
      <c r="J2315" t="s">
        <v>106</v>
      </c>
      <c r="K2315" t="s">
        <v>257</v>
      </c>
      <c r="L2315" t="s">
        <v>2260</v>
      </c>
    </row>
    <row r="2316" spans="8:12" x14ac:dyDescent="0.25">
      <c r="H2316">
        <v>140331700</v>
      </c>
      <c r="I2316" t="s">
        <v>108</v>
      </c>
      <c r="J2316" t="s">
        <v>106</v>
      </c>
      <c r="K2316" t="s">
        <v>257</v>
      </c>
      <c r="L2316" t="s">
        <v>2261</v>
      </c>
    </row>
    <row r="2317" spans="8:12" x14ac:dyDescent="0.25">
      <c r="H2317">
        <v>140331900</v>
      </c>
      <c r="I2317" t="s">
        <v>108</v>
      </c>
      <c r="J2317" t="s">
        <v>106</v>
      </c>
      <c r="K2317" t="s">
        <v>257</v>
      </c>
      <c r="L2317" t="s">
        <v>2262</v>
      </c>
    </row>
    <row r="2318" spans="8:12" x14ac:dyDescent="0.25">
      <c r="H2318">
        <v>140332800</v>
      </c>
      <c r="I2318" t="s">
        <v>108</v>
      </c>
      <c r="J2318" t="s">
        <v>105</v>
      </c>
      <c r="K2318" t="s">
        <v>257</v>
      </c>
      <c r="L2318" t="s">
        <v>2263</v>
      </c>
    </row>
    <row r="2319" spans="8:12" x14ac:dyDescent="0.25">
      <c r="H2319">
        <v>140333100</v>
      </c>
      <c r="I2319" t="s">
        <v>108</v>
      </c>
      <c r="J2319" t="s">
        <v>106</v>
      </c>
      <c r="K2319" t="s">
        <v>254</v>
      </c>
      <c r="L2319" t="s">
        <v>2264</v>
      </c>
    </row>
    <row r="2320" spans="8:12" x14ac:dyDescent="0.25">
      <c r="H2320">
        <v>140333401</v>
      </c>
      <c r="I2320" t="s">
        <v>108</v>
      </c>
      <c r="J2320" t="s">
        <v>106</v>
      </c>
      <c r="K2320" t="s">
        <v>254</v>
      </c>
      <c r="L2320" t="s">
        <v>2265</v>
      </c>
    </row>
    <row r="2321" spans="8:12" x14ac:dyDescent="0.25">
      <c r="H2321">
        <v>140333402</v>
      </c>
      <c r="I2321" t="s">
        <v>108</v>
      </c>
      <c r="J2321" t="s">
        <v>106</v>
      </c>
      <c r="K2321" t="s">
        <v>254</v>
      </c>
      <c r="L2321" t="s">
        <v>2266</v>
      </c>
    </row>
    <row r="2322" spans="8:12" x14ac:dyDescent="0.25">
      <c r="H2322">
        <v>140333404</v>
      </c>
      <c r="I2322" t="s">
        <v>108</v>
      </c>
      <c r="J2322" t="s">
        <v>106</v>
      </c>
      <c r="K2322" t="s">
        <v>254</v>
      </c>
      <c r="L2322" t="s">
        <v>2267</v>
      </c>
    </row>
    <row r="2323" spans="8:12" x14ac:dyDescent="0.25">
      <c r="H2323">
        <v>140333405</v>
      </c>
      <c r="I2323" t="s">
        <v>108</v>
      </c>
      <c r="J2323" t="s">
        <v>106</v>
      </c>
      <c r="K2323" t="s">
        <v>254</v>
      </c>
      <c r="L2323" t="s">
        <v>2268</v>
      </c>
    </row>
    <row r="2324" spans="8:12" x14ac:dyDescent="0.25">
      <c r="H2324">
        <v>140333406</v>
      </c>
      <c r="I2324" t="s">
        <v>108</v>
      </c>
      <c r="J2324" t="s">
        <v>106</v>
      </c>
      <c r="K2324" t="s">
        <v>254</v>
      </c>
      <c r="L2324" t="s">
        <v>2269</v>
      </c>
    </row>
    <row r="2325" spans="8:12" x14ac:dyDescent="0.25">
      <c r="H2325">
        <v>140333409</v>
      </c>
      <c r="I2325" t="s">
        <v>108</v>
      </c>
      <c r="J2325" t="s">
        <v>106</v>
      </c>
      <c r="K2325" t="s">
        <v>254</v>
      </c>
      <c r="L2325" t="s">
        <v>2270</v>
      </c>
    </row>
    <row r="2326" spans="8:12" x14ac:dyDescent="0.25">
      <c r="H2326">
        <v>140333700</v>
      </c>
      <c r="I2326" t="s">
        <v>108</v>
      </c>
      <c r="J2326" t="s">
        <v>106</v>
      </c>
      <c r="K2326" t="s">
        <v>254</v>
      </c>
      <c r="L2326" t="s">
        <v>2058</v>
      </c>
    </row>
    <row r="2327" spans="8:12" x14ac:dyDescent="0.25">
      <c r="H2327">
        <v>140333900</v>
      </c>
      <c r="I2327" t="s">
        <v>108</v>
      </c>
      <c r="J2327" t="s">
        <v>105</v>
      </c>
      <c r="K2327" t="s">
        <v>257</v>
      </c>
      <c r="L2327" t="s">
        <v>2271</v>
      </c>
    </row>
    <row r="2328" spans="8:12" x14ac:dyDescent="0.25">
      <c r="H2328">
        <v>140334800</v>
      </c>
      <c r="I2328" t="s">
        <v>108</v>
      </c>
      <c r="J2328" t="s">
        <v>106</v>
      </c>
      <c r="K2328" t="s">
        <v>257</v>
      </c>
      <c r="L2328" t="s">
        <v>2272</v>
      </c>
    </row>
    <row r="2329" spans="8:12" x14ac:dyDescent="0.25">
      <c r="H2329">
        <v>140337300</v>
      </c>
      <c r="I2329" t="s">
        <v>108</v>
      </c>
      <c r="J2329" t="s">
        <v>106</v>
      </c>
      <c r="K2329" t="s">
        <v>257</v>
      </c>
      <c r="L2329" t="s">
        <v>2273</v>
      </c>
    </row>
    <row r="2330" spans="8:12" x14ac:dyDescent="0.25">
      <c r="H2330">
        <v>140337400</v>
      </c>
      <c r="I2330" t="s">
        <v>108</v>
      </c>
      <c r="J2330" t="s">
        <v>105</v>
      </c>
      <c r="K2330" t="s">
        <v>257</v>
      </c>
      <c r="L2330" t="s">
        <v>2274</v>
      </c>
    </row>
    <row r="2331" spans="8:12" x14ac:dyDescent="0.25">
      <c r="H2331">
        <v>140338700</v>
      </c>
      <c r="I2331" t="s">
        <v>108</v>
      </c>
      <c r="J2331" t="s">
        <v>106</v>
      </c>
      <c r="K2331" t="s">
        <v>254</v>
      </c>
      <c r="L2331" t="s">
        <v>2275</v>
      </c>
    </row>
    <row r="2332" spans="8:12" x14ac:dyDescent="0.25">
      <c r="H2332">
        <v>140338702</v>
      </c>
      <c r="I2332" t="s">
        <v>108</v>
      </c>
      <c r="J2332" t="s">
        <v>106</v>
      </c>
      <c r="K2332" t="s">
        <v>254</v>
      </c>
      <c r="L2332" t="s">
        <v>2276</v>
      </c>
    </row>
    <row r="2333" spans="8:12" x14ac:dyDescent="0.25">
      <c r="H2333">
        <v>140339400</v>
      </c>
      <c r="I2333" t="s">
        <v>108</v>
      </c>
      <c r="J2333" t="s">
        <v>105</v>
      </c>
      <c r="K2333" t="s">
        <v>257</v>
      </c>
      <c r="L2333" t="s">
        <v>2277</v>
      </c>
    </row>
    <row r="2334" spans="8:12" x14ac:dyDescent="0.25">
      <c r="H2334">
        <v>140340000</v>
      </c>
      <c r="I2334" t="s">
        <v>108</v>
      </c>
      <c r="J2334" t="s">
        <v>106</v>
      </c>
      <c r="K2334" t="s">
        <v>254</v>
      </c>
      <c r="L2334" t="s">
        <v>2278</v>
      </c>
    </row>
    <row r="2335" spans="8:12" x14ac:dyDescent="0.25">
      <c r="H2335">
        <v>140340200</v>
      </c>
      <c r="I2335" t="s">
        <v>108</v>
      </c>
      <c r="J2335" t="s">
        <v>106</v>
      </c>
      <c r="K2335" t="s">
        <v>257</v>
      </c>
      <c r="L2335" t="s">
        <v>2279</v>
      </c>
    </row>
    <row r="2336" spans="8:12" x14ac:dyDescent="0.25">
      <c r="H2336">
        <v>140340500</v>
      </c>
      <c r="I2336" t="s">
        <v>108</v>
      </c>
      <c r="J2336" t="s">
        <v>106</v>
      </c>
      <c r="K2336" t="s">
        <v>257</v>
      </c>
      <c r="L2336" t="s">
        <v>2280</v>
      </c>
    </row>
    <row r="2337" spans="8:12" x14ac:dyDescent="0.25">
      <c r="H2337">
        <v>140341100</v>
      </c>
      <c r="I2337" t="s">
        <v>108</v>
      </c>
      <c r="J2337" t="s">
        <v>106</v>
      </c>
      <c r="K2337" t="s">
        <v>257</v>
      </c>
      <c r="L2337" t="s">
        <v>2281</v>
      </c>
    </row>
    <row r="2338" spans="8:12" x14ac:dyDescent="0.25">
      <c r="H2338">
        <v>140342200</v>
      </c>
      <c r="I2338" t="s">
        <v>108</v>
      </c>
      <c r="J2338" t="s">
        <v>105</v>
      </c>
      <c r="K2338" t="s">
        <v>257</v>
      </c>
      <c r="L2338" t="s">
        <v>2282</v>
      </c>
    </row>
    <row r="2339" spans="8:12" x14ac:dyDescent="0.25">
      <c r="H2339">
        <v>140343100</v>
      </c>
      <c r="I2339" t="s">
        <v>108</v>
      </c>
      <c r="J2339" t="s">
        <v>106</v>
      </c>
      <c r="K2339" t="s">
        <v>257</v>
      </c>
      <c r="L2339" t="s">
        <v>2283</v>
      </c>
    </row>
    <row r="2340" spans="8:12" x14ac:dyDescent="0.25">
      <c r="H2340">
        <v>140344500</v>
      </c>
      <c r="I2340" t="s">
        <v>108</v>
      </c>
      <c r="J2340" t="s">
        <v>106</v>
      </c>
      <c r="K2340" t="s">
        <v>254</v>
      </c>
      <c r="L2340" t="s">
        <v>2284</v>
      </c>
    </row>
    <row r="2341" spans="8:12" x14ac:dyDescent="0.25">
      <c r="H2341">
        <v>140345500</v>
      </c>
      <c r="I2341" t="s">
        <v>108</v>
      </c>
      <c r="J2341" t="s">
        <v>106</v>
      </c>
      <c r="K2341" t="s">
        <v>254</v>
      </c>
      <c r="L2341" t="s">
        <v>2285</v>
      </c>
    </row>
    <row r="2342" spans="8:12" x14ac:dyDescent="0.25">
      <c r="H2342">
        <v>140346300</v>
      </c>
      <c r="I2342" t="s">
        <v>108</v>
      </c>
      <c r="J2342" t="s">
        <v>106</v>
      </c>
      <c r="K2342" t="s">
        <v>257</v>
      </c>
      <c r="L2342" t="s">
        <v>2286</v>
      </c>
    </row>
    <row r="2343" spans="8:12" x14ac:dyDescent="0.25">
      <c r="H2343">
        <v>140347100</v>
      </c>
      <c r="I2343" t="s">
        <v>108</v>
      </c>
      <c r="J2343" t="s">
        <v>106</v>
      </c>
      <c r="K2343" t="s">
        <v>254</v>
      </c>
      <c r="L2343" t="s">
        <v>2058</v>
      </c>
    </row>
    <row r="2344" spans="8:12" x14ac:dyDescent="0.25">
      <c r="H2344">
        <v>140348200</v>
      </c>
      <c r="I2344" t="s">
        <v>108</v>
      </c>
      <c r="J2344" t="s">
        <v>106</v>
      </c>
      <c r="K2344" t="s">
        <v>254</v>
      </c>
      <c r="L2344" t="s">
        <v>2287</v>
      </c>
    </row>
    <row r="2345" spans="8:12" x14ac:dyDescent="0.25">
      <c r="H2345">
        <v>140348400</v>
      </c>
      <c r="I2345" t="s">
        <v>108</v>
      </c>
      <c r="J2345" t="s">
        <v>105</v>
      </c>
      <c r="K2345" t="s">
        <v>254</v>
      </c>
      <c r="L2345" t="s">
        <v>2288</v>
      </c>
    </row>
    <row r="2346" spans="8:12" x14ac:dyDescent="0.25">
      <c r="H2346">
        <v>140350200</v>
      </c>
      <c r="I2346" t="s">
        <v>108</v>
      </c>
      <c r="J2346" t="s">
        <v>105</v>
      </c>
      <c r="K2346" t="s">
        <v>257</v>
      </c>
      <c r="L2346" t="s">
        <v>2289</v>
      </c>
    </row>
    <row r="2347" spans="8:12" x14ac:dyDescent="0.25">
      <c r="H2347">
        <v>140351500</v>
      </c>
      <c r="I2347" t="s">
        <v>108</v>
      </c>
      <c r="J2347" t="s">
        <v>105</v>
      </c>
      <c r="K2347" t="s">
        <v>257</v>
      </c>
      <c r="L2347" t="s">
        <v>2290</v>
      </c>
    </row>
    <row r="2348" spans="8:12" x14ac:dyDescent="0.25">
      <c r="H2348">
        <v>140351900</v>
      </c>
      <c r="I2348" t="s">
        <v>108</v>
      </c>
      <c r="J2348" t="s">
        <v>106</v>
      </c>
      <c r="K2348" t="s">
        <v>257</v>
      </c>
      <c r="L2348" t="s">
        <v>2291</v>
      </c>
    </row>
    <row r="2349" spans="8:12" x14ac:dyDescent="0.25">
      <c r="H2349">
        <v>140352100</v>
      </c>
      <c r="I2349" t="s">
        <v>108</v>
      </c>
      <c r="J2349" t="s">
        <v>106</v>
      </c>
      <c r="K2349" t="s">
        <v>254</v>
      </c>
      <c r="L2349" t="s">
        <v>2292</v>
      </c>
    </row>
    <row r="2350" spans="8:12" x14ac:dyDescent="0.25">
      <c r="H2350">
        <v>140352700</v>
      </c>
      <c r="I2350" t="s">
        <v>108</v>
      </c>
      <c r="J2350" t="s">
        <v>105</v>
      </c>
      <c r="K2350" t="s">
        <v>257</v>
      </c>
      <c r="L2350" t="s">
        <v>2293</v>
      </c>
    </row>
    <row r="2351" spans="8:12" x14ac:dyDescent="0.25">
      <c r="H2351">
        <v>140353000</v>
      </c>
      <c r="I2351" t="s">
        <v>108</v>
      </c>
      <c r="J2351" t="s">
        <v>105</v>
      </c>
      <c r="K2351" t="s">
        <v>257</v>
      </c>
      <c r="L2351" t="s">
        <v>2294</v>
      </c>
    </row>
    <row r="2352" spans="8:12" x14ac:dyDescent="0.25">
      <c r="H2352">
        <v>140353700</v>
      </c>
      <c r="I2352" t="s">
        <v>108</v>
      </c>
      <c r="J2352" t="s">
        <v>105</v>
      </c>
      <c r="K2352" t="s">
        <v>254</v>
      </c>
      <c r="L2352" t="s">
        <v>2295</v>
      </c>
    </row>
    <row r="2353" spans="8:12" x14ac:dyDescent="0.25">
      <c r="H2353">
        <v>140354000</v>
      </c>
      <c r="I2353" t="s">
        <v>108</v>
      </c>
      <c r="J2353" t="s">
        <v>106</v>
      </c>
      <c r="K2353" t="s">
        <v>257</v>
      </c>
      <c r="L2353" t="s">
        <v>2296</v>
      </c>
    </row>
    <row r="2354" spans="8:12" x14ac:dyDescent="0.25">
      <c r="H2354">
        <v>140357200</v>
      </c>
      <c r="I2354" t="s">
        <v>108</v>
      </c>
      <c r="J2354" t="s">
        <v>106</v>
      </c>
      <c r="K2354" t="s">
        <v>254</v>
      </c>
      <c r="L2354" t="s">
        <v>2297</v>
      </c>
    </row>
    <row r="2355" spans="8:12" x14ac:dyDescent="0.25">
      <c r="H2355">
        <v>140357600</v>
      </c>
      <c r="I2355" t="s">
        <v>108</v>
      </c>
      <c r="J2355" t="s">
        <v>106</v>
      </c>
      <c r="K2355" t="s">
        <v>257</v>
      </c>
      <c r="L2355" t="s">
        <v>2298</v>
      </c>
    </row>
    <row r="2356" spans="8:12" x14ac:dyDescent="0.25">
      <c r="H2356">
        <v>140358600</v>
      </c>
      <c r="I2356" t="s">
        <v>108</v>
      </c>
      <c r="J2356" t="s">
        <v>106</v>
      </c>
      <c r="K2356" t="s">
        <v>254</v>
      </c>
      <c r="L2356" t="s">
        <v>2058</v>
      </c>
    </row>
    <row r="2357" spans="8:12" x14ac:dyDescent="0.25">
      <c r="H2357">
        <v>140359300</v>
      </c>
      <c r="I2357" t="s">
        <v>108</v>
      </c>
      <c r="J2357" t="s">
        <v>106</v>
      </c>
      <c r="K2357" t="s">
        <v>257</v>
      </c>
      <c r="L2357" t="s">
        <v>2299</v>
      </c>
    </row>
    <row r="2358" spans="8:12" x14ac:dyDescent="0.25">
      <c r="H2358">
        <v>140359302</v>
      </c>
      <c r="I2358" t="s">
        <v>108</v>
      </c>
      <c r="J2358" t="s">
        <v>106</v>
      </c>
      <c r="K2358" t="s">
        <v>257</v>
      </c>
      <c r="L2358" t="s">
        <v>2300</v>
      </c>
    </row>
    <row r="2359" spans="8:12" x14ac:dyDescent="0.25">
      <c r="H2359">
        <v>140364300</v>
      </c>
      <c r="I2359" t="s">
        <v>108</v>
      </c>
      <c r="J2359" t="s">
        <v>106</v>
      </c>
      <c r="K2359" t="s">
        <v>257</v>
      </c>
      <c r="L2359" t="s">
        <v>2301</v>
      </c>
    </row>
    <row r="2360" spans="8:12" x14ac:dyDescent="0.25">
      <c r="H2360">
        <v>140365100</v>
      </c>
      <c r="I2360" t="s">
        <v>108</v>
      </c>
      <c r="J2360" t="s">
        <v>106</v>
      </c>
      <c r="K2360" t="s">
        <v>254</v>
      </c>
      <c r="L2360" t="s">
        <v>2302</v>
      </c>
    </row>
    <row r="2361" spans="8:12" x14ac:dyDescent="0.25">
      <c r="H2361">
        <v>140365101</v>
      </c>
      <c r="I2361" t="s">
        <v>108</v>
      </c>
      <c r="J2361" t="s">
        <v>106</v>
      </c>
      <c r="K2361" t="s">
        <v>254</v>
      </c>
      <c r="L2361" t="s">
        <v>2303</v>
      </c>
    </row>
    <row r="2362" spans="8:12" x14ac:dyDescent="0.25">
      <c r="H2362">
        <v>140365102</v>
      </c>
      <c r="I2362" t="s">
        <v>108</v>
      </c>
      <c r="J2362" t="s">
        <v>106</v>
      </c>
      <c r="K2362" t="s">
        <v>254</v>
      </c>
      <c r="L2362" t="s">
        <v>2304</v>
      </c>
    </row>
    <row r="2363" spans="8:12" x14ac:dyDescent="0.25">
      <c r="H2363">
        <v>140365500</v>
      </c>
      <c r="I2363" t="s">
        <v>108</v>
      </c>
      <c r="J2363" t="s">
        <v>106</v>
      </c>
      <c r="K2363" t="s">
        <v>257</v>
      </c>
      <c r="L2363" t="s">
        <v>2305</v>
      </c>
    </row>
    <row r="2364" spans="8:12" x14ac:dyDescent="0.25">
      <c r="H2364">
        <v>140366800</v>
      </c>
      <c r="I2364" t="s">
        <v>108</v>
      </c>
      <c r="J2364" t="s">
        <v>106</v>
      </c>
      <c r="K2364" t="s">
        <v>257</v>
      </c>
      <c r="L2364" t="s">
        <v>2306</v>
      </c>
    </row>
    <row r="2365" spans="8:12" x14ac:dyDescent="0.25">
      <c r="H2365">
        <v>140368800</v>
      </c>
      <c r="I2365" t="s">
        <v>108</v>
      </c>
      <c r="J2365" t="s">
        <v>106</v>
      </c>
      <c r="K2365" t="s">
        <v>254</v>
      </c>
      <c r="L2365" t="s">
        <v>2307</v>
      </c>
    </row>
    <row r="2366" spans="8:12" x14ac:dyDescent="0.25">
      <c r="H2366">
        <v>140371300</v>
      </c>
      <c r="I2366" t="s">
        <v>108</v>
      </c>
      <c r="J2366" t="s">
        <v>105</v>
      </c>
      <c r="K2366" t="s">
        <v>257</v>
      </c>
      <c r="L2366" t="s">
        <v>2308</v>
      </c>
    </row>
    <row r="2367" spans="8:12" x14ac:dyDescent="0.25">
      <c r="H2367">
        <v>140372000</v>
      </c>
      <c r="I2367" t="s">
        <v>108</v>
      </c>
      <c r="J2367" t="s">
        <v>105</v>
      </c>
      <c r="K2367" t="s">
        <v>254</v>
      </c>
      <c r="L2367" t="s">
        <v>2309</v>
      </c>
    </row>
    <row r="2368" spans="8:12" x14ac:dyDescent="0.25">
      <c r="H2368">
        <v>140373900</v>
      </c>
      <c r="I2368" t="s">
        <v>108</v>
      </c>
      <c r="J2368" t="s">
        <v>106</v>
      </c>
      <c r="K2368" t="s">
        <v>257</v>
      </c>
      <c r="L2368" t="s">
        <v>2310</v>
      </c>
    </row>
    <row r="2369" spans="8:12" x14ac:dyDescent="0.25">
      <c r="H2369">
        <v>140374300</v>
      </c>
      <c r="I2369" t="s">
        <v>108</v>
      </c>
      <c r="J2369" t="s">
        <v>106</v>
      </c>
      <c r="K2369" t="s">
        <v>257</v>
      </c>
      <c r="L2369" t="s">
        <v>2311</v>
      </c>
    </row>
    <row r="2370" spans="8:12" x14ac:dyDescent="0.25">
      <c r="H2370">
        <v>140375400</v>
      </c>
      <c r="I2370" t="s">
        <v>108</v>
      </c>
      <c r="J2370" t="s">
        <v>106</v>
      </c>
      <c r="K2370" t="s">
        <v>254</v>
      </c>
      <c r="L2370" t="s">
        <v>2312</v>
      </c>
    </row>
    <row r="2371" spans="8:12" x14ac:dyDescent="0.25">
      <c r="H2371">
        <v>140378000</v>
      </c>
      <c r="I2371" t="s">
        <v>108</v>
      </c>
      <c r="J2371" t="s">
        <v>106</v>
      </c>
      <c r="K2371" t="s">
        <v>257</v>
      </c>
      <c r="L2371" t="s">
        <v>2313</v>
      </c>
    </row>
    <row r="2372" spans="8:12" x14ac:dyDescent="0.25">
      <c r="H2372">
        <v>140378400</v>
      </c>
      <c r="I2372" t="s">
        <v>108</v>
      </c>
      <c r="J2372" t="s">
        <v>106</v>
      </c>
      <c r="K2372" t="s">
        <v>257</v>
      </c>
      <c r="L2372" t="s">
        <v>2314</v>
      </c>
    </row>
    <row r="2373" spans="8:12" x14ac:dyDescent="0.25">
      <c r="H2373">
        <v>140379300</v>
      </c>
      <c r="I2373" t="s">
        <v>108</v>
      </c>
      <c r="J2373" t="s">
        <v>106</v>
      </c>
      <c r="K2373" t="s">
        <v>254</v>
      </c>
      <c r="L2373" t="s">
        <v>2315</v>
      </c>
    </row>
    <row r="2374" spans="8:12" x14ac:dyDescent="0.25">
      <c r="H2374">
        <v>140379301</v>
      </c>
      <c r="I2374" t="s">
        <v>108</v>
      </c>
      <c r="J2374" t="s">
        <v>106</v>
      </c>
      <c r="K2374" t="s">
        <v>254</v>
      </c>
      <c r="L2374" t="s">
        <v>2316</v>
      </c>
    </row>
    <row r="2375" spans="8:12" x14ac:dyDescent="0.25">
      <c r="H2375">
        <v>140379302</v>
      </c>
      <c r="I2375" t="s">
        <v>108</v>
      </c>
      <c r="J2375" t="s">
        <v>106</v>
      </c>
      <c r="K2375" t="s">
        <v>254</v>
      </c>
      <c r="L2375" t="s">
        <v>2317</v>
      </c>
    </row>
    <row r="2376" spans="8:12" x14ac:dyDescent="0.25">
      <c r="H2376">
        <v>140379500</v>
      </c>
      <c r="I2376" t="s">
        <v>108</v>
      </c>
      <c r="J2376" t="s">
        <v>106</v>
      </c>
      <c r="K2376" t="s">
        <v>257</v>
      </c>
      <c r="L2376" t="s">
        <v>2318</v>
      </c>
    </row>
    <row r="2377" spans="8:12" x14ac:dyDescent="0.25">
      <c r="H2377">
        <v>140379502</v>
      </c>
      <c r="I2377" t="s">
        <v>108</v>
      </c>
      <c r="J2377" t="s">
        <v>106</v>
      </c>
      <c r="K2377" t="s">
        <v>257</v>
      </c>
      <c r="L2377" t="s">
        <v>2319</v>
      </c>
    </row>
    <row r="2378" spans="8:12" x14ac:dyDescent="0.25">
      <c r="H2378">
        <v>140380100</v>
      </c>
      <c r="I2378" t="s">
        <v>108</v>
      </c>
      <c r="J2378" t="s">
        <v>105</v>
      </c>
      <c r="K2378" t="s">
        <v>257</v>
      </c>
      <c r="L2378" t="s">
        <v>2320</v>
      </c>
    </row>
    <row r="2379" spans="8:12" x14ac:dyDescent="0.25">
      <c r="H2379">
        <v>140381000</v>
      </c>
      <c r="I2379" t="s">
        <v>108</v>
      </c>
      <c r="J2379" t="s">
        <v>105</v>
      </c>
      <c r="K2379" t="s">
        <v>254</v>
      </c>
      <c r="L2379" t="s">
        <v>2321</v>
      </c>
    </row>
    <row r="2380" spans="8:12" x14ac:dyDescent="0.25">
      <c r="H2380">
        <v>140382900</v>
      </c>
      <c r="I2380" t="s">
        <v>108</v>
      </c>
      <c r="J2380" t="s">
        <v>106</v>
      </c>
      <c r="K2380" t="s">
        <v>257</v>
      </c>
      <c r="L2380" t="s">
        <v>2322</v>
      </c>
    </row>
    <row r="2381" spans="8:12" x14ac:dyDescent="0.25">
      <c r="H2381">
        <v>140383700</v>
      </c>
      <c r="I2381" t="s">
        <v>108</v>
      </c>
      <c r="J2381" t="s">
        <v>106</v>
      </c>
      <c r="K2381" t="s">
        <v>254</v>
      </c>
      <c r="L2381" t="s">
        <v>2323</v>
      </c>
    </row>
    <row r="2382" spans="8:12" x14ac:dyDescent="0.25">
      <c r="H2382">
        <v>140384100</v>
      </c>
      <c r="I2382" t="s">
        <v>108</v>
      </c>
      <c r="J2382" t="s">
        <v>105</v>
      </c>
      <c r="K2382" t="s">
        <v>257</v>
      </c>
      <c r="L2382" t="s">
        <v>2324</v>
      </c>
    </row>
    <row r="2383" spans="8:12" x14ac:dyDescent="0.25">
      <c r="H2383">
        <v>140386400</v>
      </c>
      <c r="I2383" t="s">
        <v>108</v>
      </c>
      <c r="J2383" t="s">
        <v>106</v>
      </c>
      <c r="K2383" t="s">
        <v>257</v>
      </c>
      <c r="L2383" t="s">
        <v>2325</v>
      </c>
    </row>
    <row r="2384" spans="8:12" x14ac:dyDescent="0.25">
      <c r="H2384">
        <v>140387300</v>
      </c>
      <c r="I2384" t="s">
        <v>108</v>
      </c>
      <c r="J2384" t="s">
        <v>106</v>
      </c>
      <c r="K2384" t="s">
        <v>254</v>
      </c>
      <c r="L2384" t="s">
        <v>2326</v>
      </c>
    </row>
    <row r="2385" spans="8:12" x14ac:dyDescent="0.25">
      <c r="H2385">
        <v>140387400</v>
      </c>
      <c r="I2385" t="s">
        <v>108</v>
      </c>
      <c r="J2385" t="s">
        <v>106</v>
      </c>
      <c r="K2385" t="s">
        <v>257</v>
      </c>
      <c r="L2385" t="s">
        <v>2327</v>
      </c>
    </row>
    <row r="2386" spans="8:12" x14ac:dyDescent="0.25">
      <c r="H2386">
        <v>140389600</v>
      </c>
      <c r="I2386" t="s">
        <v>108</v>
      </c>
      <c r="J2386" t="s">
        <v>106</v>
      </c>
      <c r="K2386" t="s">
        <v>254</v>
      </c>
      <c r="L2386" t="s">
        <v>2328</v>
      </c>
    </row>
    <row r="2387" spans="8:12" x14ac:dyDescent="0.25">
      <c r="H2387">
        <v>140389601</v>
      </c>
      <c r="I2387" t="s">
        <v>108</v>
      </c>
      <c r="J2387" t="s">
        <v>106</v>
      </c>
      <c r="K2387" t="s">
        <v>254</v>
      </c>
      <c r="L2387" t="s">
        <v>2329</v>
      </c>
    </row>
    <row r="2388" spans="8:12" x14ac:dyDescent="0.25">
      <c r="H2388">
        <v>140389900</v>
      </c>
      <c r="I2388" t="s">
        <v>108</v>
      </c>
      <c r="J2388" t="s">
        <v>105</v>
      </c>
      <c r="K2388" t="s">
        <v>254</v>
      </c>
      <c r="L2388" t="s">
        <v>2330</v>
      </c>
    </row>
    <row r="2389" spans="8:12" x14ac:dyDescent="0.25">
      <c r="H2389">
        <v>140391300</v>
      </c>
      <c r="I2389" t="s">
        <v>108</v>
      </c>
      <c r="J2389" t="s">
        <v>105</v>
      </c>
      <c r="K2389" t="s">
        <v>254</v>
      </c>
      <c r="L2389" t="s">
        <v>2331</v>
      </c>
    </row>
    <row r="2390" spans="8:12" x14ac:dyDescent="0.25">
      <c r="H2390">
        <v>140391900</v>
      </c>
      <c r="I2390" t="s">
        <v>108</v>
      </c>
      <c r="J2390" t="s">
        <v>105</v>
      </c>
      <c r="K2390" t="s">
        <v>257</v>
      </c>
      <c r="L2390" t="s">
        <v>2332</v>
      </c>
    </row>
    <row r="2391" spans="8:12" x14ac:dyDescent="0.25">
      <c r="H2391">
        <v>140392600</v>
      </c>
      <c r="I2391" t="s">
        <v>108</v>
      </c>
      <c r="J2391" t="s">
        <v>106</v>
      </c>
      <c r="K2391" t="s">
        <v>257</v>
      </c>
      <c r="L2391" t="s">
        <v>2333</v>
      </c>
    </row>
    <row r="2392" spans="8:12" x14ac:dyDescent="0.25">
      <c r="H2392">
        <v>140393200</v>
      </c>
      <c r="I2392" t="s">
        <v>108</v>
      </c>
      <c r="J2392" t="s">
        <v>106</v>
      </c>
      <c r="K2392" t="s">
        <v>254</v>
      </c>
      <c r="L2392" t="s">
        <v>2334</v>
      </c>
    </row>
    <row r="2393" spans="8:12" x14ac:dyDescent="0.25">
      <c r="H2393">
        <v>140394800</v>
      </c>
      <c r="I2393" t="s">
        <v>108</v>
      </c>
      <c r="J2393" t="s">
        <v>106</v>
      </c>
      <c r="K2393" t="s">
        <v>257</v>
      </c>
      <c r="L2393" t="s">
        <v>2335</v>
      </c>
    </row>
    <row r="2394" spans="8:12" x14ac:dyDescent="0.25">
      <c r="H2394">
        <v>140395500</v>
      </c>
      <c r="I2394" t="s">
        <v>108</v>
      </c>
      <c r="J2394" t="s">
        <v>106</v>
      </c>
      <c r="K2394" t="s">
        <v>254</v>
      </c>
      <c r="L2394" t="s">
        <v>2336</v>
      </c>
    </row>
    <row r="2395" spans="8:12" x14ac:dyDescent="0.25">
      <c r="H2395">
        <v>140395900</v>
      </c>
      <c r="I2395" t="s">
        <v>108</v>
      </c>
      <c r="J2395" t="s">
        <v>106</v>
      </c>
      <c r="K2395" t="s">
        <v>257</v>
      </c>
      <c r="L2395" t="s">
        <v>2337</v>
      </c>
    </row>
    <row r="2396" spans="8:12" x14ac:dyDescent="0.25">
      <c r="H2396">
        <v>140399700</v>
      </c>
      <c r="I2396" t="s">
        <v>108</v>
      </c>
      <c r="J2396" t="s">
        <v>106</v>
      </c>
      <c r="K2396" t="s">
        <v>254</v>
      </c>
      <c r="L2396" t="s">
        <v>2338</v>
      </c>
    </row>
    <row r="2397" spans="8:12" x14ac:dyDescent="0.25">
      <c r="H2397">
        <v>140400300</v>
      </c>
      <c r="I2397" t="s">
        <v>108</v>
      </c>
      <c r="J2397" t="s">
        <v>106</v>
      </c>
      <c r="K2397" t="s">
        <v>257</v>
      </c>
      <c r="L2397" t="s">
        <v>2339</v>
      </c>
    </row>
    <row r="2398" spans="8:12" x14ac:dyDescent="0.25">
      <c r="H2398">
        <v>140400400</v>
      </c>
      <c r="I2398" t="s">
        <v>108</v>
      </c>
      <c r="J2398" t="s">
        <v>105</v>
      </c>
      <c r="K2398" t="s">
        <v>257</v>
      </c>
      <c r="L2398" t="s">
        <v>2340</v>
      </c>
    </row>
    <row r="2399" spans="8:12" x14ac:dyDescent="0.25">
      <c r="H2399">
        <v>140400500</v>
      </c>
      <c r="I2399" t="s">
        <v>108</v>
      </c>
      <c r="J2399" t="s">
        <v>105</v>
      </c>
      <c r="K2399" t="s">
        <v>257</v>
      </c>
      <c r="L2399" t="s">
        <v>2341</v>
      </c>
    </row>
    <row r="2400" spans="8:12" x14ac:dyDescent="0.25">
      <c r="H2400">
        <v>140400700</v>
      </c>
      <c r="I2400" t="s">
        <v>108</v>
      </c>
      <c r="J2400" t="s">
        <v>106</v>
      </c>
      <c r="K2400" t="s">
        <v>257</v>
      </c>
      <c r="L2400" t="s">
        <v>2342</v>
      </c>
    </row>
    <row r="2401" spans="8:12" x14ac:dyDescent="0.25">
      <c r="H2401">
        <v>140401000</v>
      </c>
      <c r="I2401" t="s">
        <v>108</v>
      </c>
      <c r="J2401" t="s">
        <v>106</v>
      </c>
      <c r="K2401" t="s">
        <v>257</v>
      </c>
      <c r="L2401" t="s">
        <v>2343</v>
      </c>
    </row>
    <row r="2402" spans="8:12" x14ac:dyDescent="0.25">
      <c r="H2402">
        <v>140401900</v>
      </c>
      <c r="I2402" t="s">
        <v>108</v>
      </c>
      <c r="J2402" t="s">
        <v>106</v>
      </c>
      <c r="K2402" t="s">
        <v>257</v>
      </c>
      <c r="L2402" t="s">
        <v>2344</v>
      </c>
    </row>
    <row r="2403" spans="8:12" x14ac:dyDescent="0.25">
      <c r="H2403">
        <v>140402000</v>
      </c>
      <c r="I2403" t="s">
        <v>108</v>
      </c>
      <c r="J2403" t="s">
        <v>106</v>
      </c>
      <c r="K2403" t="s">
        <v>257</v>
      </c>
      <c r="L2403" t="s">
        <v>2345</v>
      </c>
    </row>
    <row r="2404" spans="8:12" x14ac:dyDescent="0.25">
      <c r="H2404">
        <v>140403100</v>
      </c>
      <c r="I2404" t="s">
        <v>108</v>
      </c>
      <c r="J2404" t="s">
        <v>106</v>
      </c>
      <c r="K2404" t="s">
        <v>254</v>
      </c>
      <c r="L2404" t="s">
        <v>2346</v>
      </c>
    </row>
    <row r="2405" spans="8:12" x14ac:dyDescent="0.25">
      <c r="H2405">
        <v>140403900</v>
      </c>
      <c r="I2405" t="s">
        <v>108</v>
      </c>
      <c r="J2405" t="s">
        <v>106</v>
      </c>
      <c r="K2405" t="s">
        <v>257</v>
      </c>
      <c r="L2405" t="s">
        <v>2347</v>
      </c>
    </row>
    <row r="2406" spans="8:12" x14ac:dyDescent="0.25">
      <c r="H2406">
        <v>140404300</v>
      </c>
      <c r="I2406" t="s">
        <v>108</v>
      </c>
      <c r="J2406" t="s">
        <v>105</v>
      </c>
      <c r="K2406" t="s">
        <v>257</v>
      </c>
      <c r="L2406" t="s">
        <v>2348</v>
      </c>
    </row>
    <row r="2407" spans="8:12" x14ac:dyDescent="0.25">
      <c r="H2407">
        <v>140405900</v>
      </c>
      <c r="I2407" t="s">
        <v>108</v>
      </c>
      <c r="J2407" t="s">
        <v>105</v>
      </c>
      <c r="K2407" t="s">
        <v>254</v>
      </c>
      <c r="L2407" t="s">
        <v>2349</v>
      </c>
    </row>
    <row r="2408" spans="8:12" x14ac:dyDescent="0.25">
      <c r="H2408">
        <v>140406900</v>
      </c>
      <c r="I2408" t="s">
        <v>108</v>
      </c>
      <c r="J2408" t="s">
        <v>106</v>
      </c>
      <c r="K2408" t="s">
        <v>254</v>
      </c>
      <c r="L2408" t="s">
        <v>2058</v>
      </c>
    </row>
    <row r="2409" spans="8:12" x14ac:dyDescent="0.25">
      <c r="H2409">
        <v>140408300</v>
      </c>
      <c r="I2409" t="s">
        <v>108</v>
      </c>
      <c r="J2409" t="s">
        <v>106</v>
      </c>
      <c r="K2409" t="s">
        <v>254</v>
      </c>
      <c r="L2409" t="s">
        <v>2350</v>
      </c>
    </row>
    <row r="2410" spans="8:12" x14ac:dyDescent="0.25">
      <c r="H2410">
        <v>140409901</v>
      </c>
      <c r="I2410" t="s">
        <v>108</v>
      </c>
      <c r="J2410" t="s">
        <v>106</v>
      </c>
      <c r="K2410" t="s">
        <v>254</v>
      </c>
      <c r="L2410" t="s">
        <v>2351</v>
      </c>
    </row>
    <row r="2411" spans="8:12" x14ac:dyDescent="0.25">
      <c r="H2411">
        <v>140410300</v>
      </c>
      <c r="I2411" t="s">
        <v>108</v>
      </c>
      <c r="J2411" t="s">
        <v>106</v>
      </c>
      <c r="K2411" t="s">
        <v>257</v>
      </c>
      <c r="L2411" t="s">
        <v>2352</v>
      </c>
    </row>
    <row r="2412" spans="8:12" x14ac:dyDescent="0.25">
      <c r="H2412">
        <v>140411400</v>
      </c>
      <c r="I2412" t="s">
        <v>108</v>
      </c>
      <c r="J2412" t="s">
        <v>105</v>
      </c>
      <c r="K2412" t="s">
        <v>257</v>
      </c>
      <c r="L2412" t="s">
        <v>2353</v>
      </c>
    </row>
    <row r="2413" spans="8:12" x14ac:dyDescent="0.25">
      <c r="H2413">
        <v>140411800</v>
      </c>
      <c r="I2413" t="s">
        <v>108</v>
      </c>
      <c r="J2413" t="s">
        <v>106</v>
      </c>
      <c r="K2413" t="s">
        <v>257</v>
      </c>
      <c r="L2413" t="s">
        <v>2354</v>
      </c>
    </row>
    <row r="2414" spans="8:12" x14ac:dyDescent="0.25">
      <c r="H2414">
        <v>140413000</v>
      </c>
      <c r="I2414" t="s">
        <v>108</v>
      </c>
      <c r="J2414" t="s">
        <v>105</v>
      </c>
      <c r="K2414" t="s">
        <v>257</v>
      </c>
      <c r="L2414" t="s">
        <v>2355</v>
      </c>
    </row>
    <row r="2415" spans="8:12" x14ac:dyDescent="0.25">
      <c r="H2415">
        <v>140415100</v>
      </c>
      <c r="I2415" t="s">
        <v>108</v>
      </c>
      <c r="J2415" t="s">
        <v>106</v>
      </c>
      <c r="K2415" t="s">
        <v>257</v>
      </c>
      <c r="L2415" t="s">
        <v>2356</v>
      </c>
    </row>
    <row r="2416" spans="8:12" x14ac:dyDescent="0.25">
      <c r="H2416">
        <v>140415200</v>
      </c>
      <c r="I2416" t="s">
        <v>108</v>
      </c>
      <c r="J2416" t="s">
        <v>106</v>
      </c>
      <c r="K2416" t="s">
        <v>257</v>
      </c>
      <c r="L2416" t="s">
        <v>2357</v>
      </c>
    </row>
    <row r="2417" spans="8:12" x14ac:dyDescent="0.25">
      <c r="H2417">
        <v>140424200</v>
      </c>
      <c r="I2417" t="s">
        <v>108</v>
      </c>
      <c r="J2417" t="s">
        <v>106</v>
      </c>
      <c r="K2417" t="s">
        <v>257</v>
      </c>
      <c r="L2417" t="s">
        <v>2358</v>
      </c>
    </row>
    <row r="2418" spans="8:12" x14ac:dyDescent="0.25">
      <c r="H2418">
        <v>140426400</v>
      </c>
      <c r="I2418" t="s">
        <v>108</v>
      </c>
      <c r="J2418" t="s">
        <v>106</v>
      </c>
      <c r="K2418" t="s">
        <v>257</v>
      </c>
      <c r="L2418" t="s">
        <v>2359</v>
      </c>
    </row>
    <row r="2419" spans="8:12" x14ac:dyDescent="0.25">
      <c r="H2419">
        <v>140426600</v>
      </c>
      <c r="I2419" t="s">
        <v>108</v>
      </c>
      <c r="J2419" t="s">
        <v>105</v>
      </c>
      <c r="K2419" t="s">
        <v>257</v>
      </c>
      <c r="L2419" t="s">
        <v>2360</v>
      </c>
    </row>
    <row r="2420" spans="8:12" x14ac:dyDescent="0.25">
      <c r="H2420">
        <v>140429400</v>
      </c>
      <c r="I2420" t="s">
        <v>108</v>
      </c>
      <c r="J2420" t="s">
        <v>106</v>
      </c>
      <c r="K2420" t="s">
        <v>254</v>
      </c>
      <c r="L2420" t="s">
        <v>2361</v>
      </c>
    </row>
    <row r="2421" spans="8:12" x14ac:dyDescent="0.25">
      <c r="H2421">
        <v>140429800</v>
      </c>
      <c r="I2421" t="s">
        <v>108</v>
      </c>
      <c r="J2421" t="s">
        <v>106</v>
      </c>
      <c r="K2421" t="s">
        <v>254</v>
      </c>
      <c r="L2421" t="s">
        <v>2362</v>
      </c>
    </row>
    <row r="2422" spans="8:12" x14ac:dyDescent="0.25">
      <c r="H2422">
        <v>140429900</v>
      </c>
      <c r="I2422" t="s">
        <v>108</v>
      </c>
      <c r="J2422" t="s">
        <v>106</v>
      </c>
      <c r="K2422" t="s">
        <v>254</v>
      </c>
      <c r="L2422" t="s">
        <v>2363</v>
      </c>
    </row>
    <row r="2423" spans="8:12" x14ac:dyDescent="0.25">
      <c r="H2423">
        <v>140430900</v>
      </c>
      <c r="I2423" t="s">
        <v>108</v>
      </c>
      <c r="J2423" t="s">
        <v>106</v>
      </c>
      <c r="K2423" t="s">
        <v>257</v>
      </c>
      <c r="L2423" t="s">
        <v>2364</v>
      </c>
    </row>
    <row r="2424" spans="8:12" x14ac:dyDescent="0.25">
      <c r="H2424">
        <v>140431700</v>
      </c>
      <c r="I2424" t="s">
        <v>108</v>
      </c>
      <c r="J2424" t="s">
        <v>106</v>
      </c>
      <c r="K2424" t="s">
        <v>254</v>
      </c>
      <c r="L2424" t="s">
        <v>2365</v>
      </c>
    </row>
    <row r="2425" spans="8:12" x14ac:dyDescent="0.25">
      <c r="H2425">
        <v>140441100</v>
      </c>
      <c r="I2425" t="s">
        <v>108</v>
      </c>
      <c r="J2425" t="s">
        <v>106</v>
      </c>
      <c r="K2425" t="s">
        <v>254</v>
      </c>
      <c r="L2425" t="s">
        <v>2366</v>
      </c>
    </row>
    <row r="2426" spans="8:12" x14ac:dyDescent="0.25">
      <c r="H2426">
        <v>140441200</v>
      </c>
      <c r="I2426" t="s">
        <v>108</v>
      </c>
      <c r="J2426" t="s">
        <v>106</v>
      </c>
      <c r="K2426" t="s">
        <v>254</v>
      </c>
      <c r="L2426" t="s">
        <v>2367</v>
      </c>
    </row>
    <row r="2427" spans="8:12" x14ac:dyDescent="0.25">
      <c r="H2427">
        <v>140443100</v>
      </c>
      <c r="I2427" t="s">
        <v>108</v>
      </c>
      <c r="J2427" t="s">
        <v>105</v>
      </c>
      <c r="K2427" t="s">
        <v>257</v>
      </c>
      <c r="L2427" t="s">
        <v>2368</v>
      </c>
    </row>
    <row r="2428" spans="8:12" x14ac:dyDescent="0.25">
      <c r="H2428">
        <v>140443300</v>
      </c>
      <c r="I2428" t="s">
        <v>108</v>
      </c>
      <c r="J2428" t="s">
        <v>105</v>
      </c>
      <c r="K2428" t="s">
        <v>257</v>
      </c>
      <c r="L2428" t="s">
        <v>2369</v>
      </c>
    </row>
    <row r="2429" spans="8:12" x14ac:dyDescent="0.25">
      <c r="H2429">
        <v>140443500</v>
      </c>
      <c r="I2429" t="s">
        <v>108</v>
      </c>
      <c r="J2429" t="s">
        <v>105</v>
      </c>
      <c r="K2429" t="s">
        <v>257</v>
      </c>
      <c r="L2429" t="s">
        <v>2370</v>
      </c>
    </row>
    <row r="2430" spans="8:12" x14ac:dyDescent="0.25">
      <c r="H2430">
        <v>140443700</v>
      </c>
      <c r="I2430" t="s">
        <v>108</v>
      </c>
      <c r="J2430" t="s">
        <v>105</v>
      </c>
      <c r="K2430" t="s">
        <v>257</v>
      </c>
      <c r="L2430" t="s">
        <v>2371</v>
      </c>
    </row>
    <row r="2431" spans="8:12" x14ac:dyDescent="0.25">
      <c r="H2431">
        <v>140443800</v>
      </c>
      <c r="I2431" t="s">
        <v>108</v>
      </c>
      <c r="J2431" t="s">
        <v>105</v>
      </c>
      <c r="K2431" t="s">
        <v>257</v>
      </c>
      <c r="L2431" t="s">
        <v>2372</v>
      </c>
    </row>
    <row r="2432" spans="8:12" x14ac:dyDescent="0.25">
      <c r="H2432">
        <v>140445300</v>
      </c>
      <c r="I2432" t="s">
        <v>108</v>
      </c>
      <c r="J2432" t="s">
        <v>105</v>
      </c>
      <c r="K2432" t="s">
        <v>254</v>
      </c>
      <c r="L2432" t="s">
        <v>2373</v>
      </c>
    </row>
    <row r="2433" spans="8:12" x14ac:dyDescent="0.25">
      <c r="H2433">
        <v>140445400</v>
      </c>
      <c r="I2433" t="s">
        <v>108</v>
      </c>
      <c r="J2433" t="s">
        <v>105</v>
      </c>
      <c r="K2433" t="s">
        <v>257</v>
      </c>
      <c r="L2433" t="s">
        <v>2374</v>
      </c>
    </row>
    <row r="2434" spans="8:12" x14ac:dyDescent="0.25">
      <c r="H2434">
        <v>140445600</v>
      </c>
      <c r="I2434" t="s">
        <v>108</v>
      </c>
      <c r="J2434" t="s">
        <v>105</v>
      </c>
      <c r="K2434" t="s">
        <v>257</v>
      </c>
      <c r="L2434" t="s">
        <v>2375</v>
      </c>
    </row>
    <row r="2435" spans="8:12" x14ac:dyDescent="0.25">
      <c r="H2435">
        <v>140445700</v>
      </c>
      <c r="I2435" t="s">
        <v>108</v>
      </c>
      <c r="J2435" t="s">
        <v>105</v>
      </c>
      <c r="K2435" t="s">
        <v>257</v>
      </c>
      <c r="L2435" t="s">
        <v>2376</v>
      </c>
    </row>
    <row r="2436" spans="8:12" x14ac:dyDescent="0.25">
      <c r="H2436">
        <v>140446500</v>
      </c>
      <c r="I2436" t="s">
        <v>108</v>
      </c>
      <c r="J2436" t="s">
        <v>106</v>
      </c>
      <c r="K2436" t="s">
        <v>257</v>
      </c>
      <c r="L2436" t="s">
        <v>2377</v>
      </c>
    </row>
    <row r="2437" spans="8:12" x14ac:dyDescent="0.25">
      <c r="H2437">
        <v>140447200</v>
      </c>
      <c r="I2437" t="s">
        <v>108</v>
      </c>
      <c r="J2437" t="s">
        <v>106</v>
      </c>
      <c r="K2437" t="s">
        <v>254</v>
      </c>
      <c r="L2437" t="s">
        <v>2378</v>
      </c>
    </row>
    <row r="2438" spans="8:12" x14ac:dyDescent="0.25">
      <c r="H2438">
        <v>140447300</v>
      </c>
      <c r="I2438" t="s">
        <v>108</v>
      </c>
      <c r="J2438" t="s">
        <v>106</v>
      </c>
      <c r="K2438" t="s">
        <v>257</v>
      </c>
      <c r="L2438" t="s">
        <v>2379</v>
      </c>
    </row>
    <row r="2439" spans="8:12" x14ac:dyDescent="0.25">
      <c r="H2439">
        <v>140447400</v>
      </c>
      <c r="I2439" t="s">
        <v>108</v>
      </c>
      <c r="J2439" t="s">
        <v>106</v>
      </c>
      <c r="K2439" t="s">
        <v>257</v>
      </c>
      <c r="L2439" t="s">
        <v>2380</v>
      </c>
    </row>
    <row r="2440" spans="8:12" x14ac:dyDescent="0.25">
      <c r="H2440">
        <v>140447900</v>
      </c>
      <c r="I2440" t="s">
        <v>108</v>
      </c>
      <c r="J2440" t="s">
        <v>106</v>
      </c>
      <c r="K2440" t="s">
        <v>257</v>
      </c>
      <c r="L2440" t="s">
        <v>2381</v>
      </c>
    </row>
    <row r="2441" spans="8:12" x14ac:dyDescent="0.25">
      <c r="H2441">
        <v>140448000</v>
      </c>
      <c r="I2441" t="s">
        <v>108</v>
      </c>
      <c r="J2441" t="s">
        <v>106</v>
      </c>
      <c r="K2441" t="s">
        <v>257</v>
      </c>
      <c r="L2441" t="s">
        <v>2382</v>
      </c>
    </row>
    <row r="2442" spans="8:12" x14ac:dyDescent="0.25">
      <c r="H2442">
        <v>140448100</v>
      </c>
      <c r="I2442" t="s">
        <v>108</v>
      </c>
      <c r="J2442" t="s">
        <v>106</v>
      </c>
      <c r="K2442" t="s">
        <v>254</v>
      </c>
      <c r="L2442" t="s">
        <v>2383</v>
      </c>
    </row>
    <row r="2443" spans="8:12" x14ac:dyDescent="0.25">
      <c r="H2443">
        <v>140448200</v>
      </c>
      <c r="I2443" t="s">
        <v>108</v>
      </c>
      <c r="J2443" t="s">
        <v>105</v>
      </c>
      <c r="K2443" t="s">
        <v>257</v>
      </c>
      <c r="L2443" t="s">
        <v>2384</v>
      </c>
    </row>
    <row r="2444" spans="8:12" x14ac:dyDescent="0.25">
      <c r="H2444">
        <v>140448300</v>
      </c>
      <c r="I2444" t="s">
        <v>108</v>
      </c>
      <c r="J2444" t="s">
        <v>105</v>
      </c>
      <c r="K2444" t="s">
        <v>257</v>
      </c>
      <c r="L2444" t="s">
        <v>2385</v>
      </c>
    </row>
    <row r="2445" spans="8:12" x14ac:dyDescent="0.25">
      <c r="H2445">
        <v>140448400</v>
      </c>
      <c r="I2445" t="s">
        <v>108</v>
      </c>
      <c r="J2445" t="s">
        <v>106</v>
      </c>
      <c r="K2445" t="s">
        <v>254</v>
      </c>
      <c r="L2445" t="s">
        <v>2386</v>
      </c>
    </row>
    <row r="2446" spans="8:12" x14ac:dyDescent="0.25">
      <c r="H2446">
        <v>140449100</v>
      </c>
      <c r="I2446" t="s">
        <v>108</v>
      </c>
      <c r="J2446" t="s">
        <v>105</v>
      </c>
      <c r="K2446" t="s">
        <v>257</v>
      </c>
      <c r="L2446" t="s">
        <v>2387</v>
      </c>
    </row>
    <row r="2447" spans="8:12" x14ac:dyDescent="0.25">
      <c r="H2447">
        <v>140451300</v>
      </c>
      <c r="I2447" t="s">
        <v>108</v>
      </c>
      <c r="J2447" t="s">
        <v>106</v>
      </c>
      <c r="K2447" t="s">
        <v>257</v>
      </c>
      <c r="L2447" t="s">
        <v>2388</v>
      </c>
    </row>
    <row r="2448" spans="8:12" x14ac:dyDescent="0.25">
      <c r="H2448">
        <v>140454700</v>
      </c>
      <c r="I2448" t="s">
        <v>108</v>
      </c>
      <c r="J2448" t="s">
        <v>106</v>
      </c>
      <c r="K2448" t="s">
        <v>257</v>
      </c>
      <c r="L2448" t="s">
        <v>2389</v>
      </c>
    </row>
    <row r="2449" spans="8:12" x14ac:dyDescent="0.25">
      <c r="H2449">
        <v>140455100</v>
      </c>
      <c r="I2449" t="s">
        <v>108</v>
      </c>
      <c r="J2449" t="s">
        <v>106</v>
      </c>
      <c r="K2449" t="s">
        <v>257</v>
      </c>
      <c r="L2449" t="s">
        <v>2390</v>
      </c>
    </row>
    <row r="2450" spans="8:12" x14ac:dyDescent="0.25">
      <c r="H2450">
        <v>140455400</v>
      </c>
      <c r="I2450" t="s">
        <v>108</v>
      </c>
      <c r="J2450" t="s">
        <v>106</v>
      </c>
      <c r="K2450" t="s">
        <v>257</v>
      </c>
      <c r="L2450" t="s">
        <v>2391</v>
      </c>
    </row>
    <row r="2451" spans="8:12" x14ac:dyDescent="0.25">
      <c r="H2451">
        <v>140456600</v>
      </c>
      <c r="I2451" t="s">
        <v>108</v>
      </c>
      <c r="J2451" t="s">
        <v>106</v>
      </c>
      <c r="K2451" t="s">
        <v>257</v>
      </c>
      <c r="L2451" t="s">
        <v>2392</v>
      </c>
    </row>
    <row r="2452" spans="8:12" x14ac:dyDescent="0.25">
      <c r="H2452">
        <v>140460600</v>
      </c>
      <c r="I2452" t="s">
        <v>108</v>
      </c>
      <c r="J2452" t="s">
        <v>106</v>
      </c>
      <c r="K2452" t="s">
        <v>254</v>
      </c>
      <c r="L2452" t="s">
        <v>2393</v>
      </c>
    </row>
    <row r="2453" spans="8:12" x14ac:dyDescent="0.25">
      <c r="H2453">
        <v>140462600</v>
      </c>
      <c r="I2453" t="s">
        <v>108</v>
      </c>
      <c r="J2453" t="s">
        <v>106</v>
      </c>
      <c r="K2453" t="s">
        <v>257</v>
      </c>
      <c r="L2453" t="s">
        <v>2394</v>
      </c>
    </row>
    <row r="2454" spans="8:12" x14ac:dyDescent="0.25">
      <c r="H2454">
        <v>140463300</v>
      </c>
      <c r="I2454" t="s">
        <v>108</v>
      </c>
      <c r="J2454" t="s">
        <v>105</v>
      </c>
      <c r="K2454" t="s">
        <v>257</v>
      </c>
      <c r="L2454" t="s">
        <v>2395</v>
      </c>
    </row>
    <row r="2455" spans="8:12" x14ac:dyDescent="0.25">
      <c r="H2455">
        <v>140464200</v>
      </c>
      <c r="I2455" t="s">
        <v>108</v>
      </c>
      <c r="J2455" t="s">
        <v>106</v>
      </c>
      <c r="K2455" t="s">
        <v>254</v>
      </c>
      <c r="L2455" t="s">
        <v>2396</v>
      </c>
    </row>
    <row r="2456" spans="8:12" x14ac:dyDescent="0.25">
      <c r="H2456">
        <v>140466400</v>
      </c>
      <c r="I2456" t="s">
        <v>108</v>
      </c>
      <c r="J2456" t="s">
        <v>105</v>
      </c>
      <c r="K2456" t="s">
        <v>254</v>
      </c>
      <c r="L2456" t="s">
        <v>2397</v>
      </c>
    </row>
    <row r="2457" spans="8:12" x14ac:dyDescent="0.25">
      <c r="H2457">
        <v>140466500</v>
      </c>
      <c r="I2457" t="s">
        <v>108</v>
      </c>
      <c r="J2457" t="s">
        <v>105</v>
      </c>
      <c r="K2457" t="s">
        <v>257</v>
      </c>
      <c r="L2457" t="s">
        <v>2398</v>
      </c>
    </row>
    <row r="2458" spans="8:12" x14ac:dyDescent="0.25">
      <c r="H2458">
        <v>140468200</v>
      </c>
      <c r="I2458" t="s">
        <v>108</v>
      </c>
      <c r="J2458" t="s">
        <v>106</v>
      </c>
      <c r="K2458" t="s">
        <v>257</v>
      </c>
      <c r="L2458" t="s">
        <v>2399</v>
      </c>
    </row>
    <row r="2459" spans="8:12" x14ac:dyDescent="0.25">
      <c r="H2459">
        <v>140468300</v>
      </c>
      <c r="I2459" t="s">
        <v>108</v>
      </c>
      <c r="J2459" t="s">
        <v>106</v>
      </c>
      <c r="K2459" t="s">
        <v>257</v>
      </c>
      <c r="L2459" t="s">
        <v>2400</v>
      </c>
    </row>
    <row r="2460" spans="8:12" x14ac:dyDescent="0.25">
      <c r="H2460">
        <v>140470100</v>
      </c>
      <c r="I2460" t="s">
        <v>108</v>
      </c>
      <c r="J2460" t="s">
        <v>106</v>
      </c>
      <c r="K2460" t="s">
        <v>257</v>
      </c>
      <c r="L2460" t="s">
        <v>2401</v>
      </c>
    </row>
    <row r="2461" spans="8:12" x14ac:dyDescent="0.25">
      <c r="H2461">
        <v>140470700</v>
      </c>
      <c r="I2461" t="s">
        <v>108</v>
      </c>
      <c r="J2461" t="s">
        <v>106</v>
      </c>
      <c r="K2461" t="s">
        <v>254</v>
      </c>
      <c r="L2461" t="s">
        <v>2402</v>
      </c>
    </row>
    <row r="2462" spans="8:12" x14ac:dyDescent="0.25">
      <c r="H2462">
        <v>140470702</v>
      </c>
      <c r="I2462" t="s">
        <v>108</v>
      </c>
      <c r="J2462" t="s">
        <v>106</v>
      </c>
      <c r="K2462" t="s">
        <v>254</v>
      </c>
      <c r="L2462" t="s">
        <v>2403</v>
      </c>
    </row>
    <row r="2463" spans="8:12" x14ac:dyDescent="0.25">
      <c r="H2463">
        <v>140470900</v>
      </c>
      <c r="I2463" t="s">
        <v>108</v>
      </c>
      <c r="J2463" t="s">
        <v>106</v>
      </c>
      <c r="K2463" t="s">
        <v>254</v>
      </c>
      <c r="L2463" t="s">
        <v>2404</v>
      </c>
    </row>
    <row r="2464" spans="8:12" x14ac:dyDescent="0.25">
      <c r="H2464">
        <v>140471400</v>
      </c>
      <c r="I2464" t="s">
        <v>108</v>
      </c>
      <c r="J2464" t="s">
        <v>105</v>
      </c>
      <c r="K2464" t="s">
        <v>257</v>
      </c>
      <c r="L2464" t="s">
        <v>2405</v>
      </c>
    </row>
    <row r="2465" spans="8:12" x14ac:dyDescent="0.25">
      <c r="H2465">
        <v>140471600</v>
      </c>
      <c r="I2465" t="s">
        <v>108</v>
      </c>
      <c r="J2465" t="s">
        <v>106</v>
      </c>
      <c r="K2465" t="s">
        <v>257</v>
      </c>
      <c r="L2465" t="s">
        <v>2406</v>
      </c>
    </row>
    <row r="2466" spans="8:12" x14ac:dyDescent="0.25">
      <c r="H2466">
        <v>140472000</v>
      </c>
      <c r="I2466" t="s">
        <v>108</v>
      </c>
      <c r="J2466" t="s">
        <v>106</v>
      </c>
      <c r="K2466" t="s">
        <v>257</v>
      </c>
      <c r="L2466" t="s">
        <v>2407</v>
      </c>
    </row>
    <row r="2467" spans="8:12" x14ac:dyDescent="0.25">
      <c r="H2467">
        <v>140472600</v>
      </c>
      <c r="I2467" t="s">
        <v>108</v>
      </c>
      <c r="J2467" t="s">
        <v>106</v>
      </c>
      <c r="K2467" t="s">
        <v>257</v>
      </c>
      <c r="L2467" t="s">
        <v>2408</v>
      </c>
    </row>
    <row r="2468" spans="8:12" x14ac:dyDescent="0.25">
      <c r="H2468">
        <v>140472700</v>
      </c>
      <c r="I2468" t="s">
        <v>108</v>
      </c>
      <c r="J2468" t="s">
        <v>106</v>
      </c>
      <c r="K2468" t="s">
        <v>254</v>
      </c>
      <c r="L2468" t="s">
        <v>2409</v>
      </c>
    </row>
    <row r="2469" spans="8:12" x14ac:dyDescent="0.25">
      <c r="H2469">
        <v>140473900</v>
      </c>
      <c r="I2469" t="s">
        <v>108</v>
      </c>
      <c r="J2469" t="s">
        <v>105</v>
      </c>
      <c r="K2469" t="s">
        <v>254</v>
      </c>
      <c r="L2469" t="s">
        <v>2195</v>
      </c>
    </row>
    <row r="2470" spans="8:12" x14ac:dyDescent="0.25">
      <c r="H2470">
        <v>140475000</v>
      </c>
      <c r="I2470" t="s">
        <v>108</v>
      </c>
      <c r="J2470" t="s">
        <v>106</v>
      </c>
      <c r="K2470" t="s">
        <v>254</v>
      </c>
      <c r="L2470" t="s">
        <v>2410</v>
      </c>
    </row>
    <row r="2471" spans="8:12" x14ac:dyDescent="0.25">
      <c r="H2471">
        <v>140475001</v>
      </c>
      <c r="I2471" t="s">
        <v>108</v>
      </c>
      <c r="J2471" t="s">
        <v>106</v>
      </c>
      <c r="K2471" t="s">
        <v>254</v>
      </c>
      <c r="L2471" t="s">
        <v>2411</v>
      </c>
    </row>
    <row r="2472" spans="8:12" x14ac:dyDescent="0.25">
      <c r="H2472">
        <v>140475002</v>
      </c>
      <c r="I2472" t="s">
        <v>108</v>
      </c>
      <c r="J2472" t="s">
        <v>106</v>
      </c>
      <c r="K2472" t="s">
        <v>254</v>
      </c>
      <c r="L2472" t="s">
        <v>2412</v>
      </c>
    </row>
    <row r="2473" spans="8:12" x14ac:dyDescent="0.25">
      <c r="H2473">
        <v>140475003</v>
      </c>
      <c r="I2473" t="s">
        <v>108</v>
      </c>
      <c r="J2473" t="s">
        <v>106</v>
      </c>
      <c r="K2473" t="s">
        <v>254</v>
      </c>
      <c r="L2473" t="s">
        <v>2413</v>
      </c>
    </row>
    <row r="2474" spans="8:12" x14ac:dyDescent="0.25">
      <c r="H2474">
        <v>140475700</v>
      </c>
      <c r="I2474" t="s">
        <v>108</v>
      </c>
      <c r="J2474" t="s">
        <v>106</v>
      </c>
      <c r="K2474" t="s">
        <v>257</v>
      </c>
      <c r="L2474" t="s">
        <v>2414</v>
      </c>
    </row>
    <row r="2475" spans="8:12" x14ac:dyDescent="0.25">
      <c r="H2475">
        <v>140475900</v>
      </c>
      <c r="I2475" t="s">
        <v>108</v>
      </c>
      <c r="J2475" t="s">
        <v>106</v>
      </c>
      <c r="K2475" t="s">
        <v>257</v>
      </c>
      <c r="L2475" t="s">
        <v>2415</v>
      </c>
    </row>
    <row r="2476" spans="8:12" x14ac:dyDescent="0.25">
      <c r="H2476">
        <v>140476000</v>
      </c>
      <c r="I2476" t="s">
        <v>108</v>
      </c>
      <c r="J2476" t="s">
        <v>106</v>
      </c>
      <c r="K2476" t="s">
        <v>254</v>
      </c>
      <c r="L2476" t="s">
        <v>2058</v>
      </c>
    </row>
    <row r="2477" spans="8:12" x14ac:dyDescent="0.25">
      <c r="H2477">
        <v>140476100</v>
      </c>
      <c r="I2477" t="s">
        <v>108</v>
      </c>
      <c r="J2477" t="s">
        <v>106</v>
      </c>
      <c r="K2477" t="s">
        <v>257</v>
      </c>
      <c r="L2477" t="s">
        <v>2416</v>
      </c>
    </row>
    <row r="2478" spans="8:12" x14ac:dyDescent="0.25">
      <c r="H2478">
        <v>140476200</v>
      </c>
      <c r="I2478" t="s">
        <v>108</v>
      </c>
      <c r="J2478" t="s">
        <v>106</v>
      </c>
      <c r="K2478" t="s">
        <v>257</v>
      </c>
      <c r="L2478" t="s">
        <v>2417</v>
      </c>
    </row>
    <row r="2479" spans="8:12" x14ac:dyDescent="0.25">
      <c r="H2479">
        <v>140476300</v>
      </c>
      <c r="I2479" t="s">
        <v>108</v>
      </c>
      <c r="J2479" t="s">
        <v>106</v>
      </c>
      <c r="K2479" t="s">
        <v>257</v>
      </c>
      <c r="L2479" t="s">
        <v>2418</v>
      </c>
    </row>
    <row r="2480" spans="8:12" x14ac:dyDescent="0.25">
      <c r="H2480">
        <v>140478200</v>
      </c>
      <c r="I2480" t="s">
        <v>108</v>
      </c>
      <c r="J2480" t="s">
        <v>106</v>
      </c>
      <c r="K2480" t="s">
        <v>254</v>
      </c>
      <c r="L2480" t="s">
        <v>2058</v>
      </c>
    </row>
    <row r="2481" spans="8:12" x14ac:dyDescent="0.25">
      <c r="H2481">
        <v>140478300</v>
      </c>
      <c r="I2481" t="s">
        <v>108</v>
      </c>
      <c r="J2481" t="s">
        <v>106</v>
      </c>
      <c r="K2481" t="s">
        <v>257</v>
      </c>
      <c r="L2481" t="s">
        <v>2419</v>
      </c>
    </row>
    <row r="2482" spans="8:12" x14ac:dyDescent="0.25">
      <c r="H2482">
        <v>140478800</v>
      </c>
      <c r="I2482" t="s">
        <v>108</v>
      </c>
      <c r="J2482" t="s">
        <v>106</v>
      </c>
      <c r="K2482" t="s">
        <v>257</v>
      </c>
      <c r="L2482" t="s">
        <v>2420</v>
      </c>
    </row>
    <row r="2483" spans="8:12" x14ac:dyDescent="0.25">
      <c r="H2483">
        <v>140482600</v>
      </c>
      <c r="I2483" t="s">
        <v>108</v>
      </c>
      <c r="J2483" t="s">
        <v>105</v>
      </c>
      <c r="K2483" t="s">
        <v>257</v>
      </c>
      <c r="L2483" t="s">
        <v>2421</v>
      </c>
    </row>
    <row r="2484" spans="8:12" x14ac:dyDescent="0.25">
      <c r="H2484">
        <v>140482800</v>
      </c>
      <c r="I2484" t="s">
        <v>108</v>
      </c>
      <c r="J2484" t="s">
        <v>105</v>
      </c>
      <c r="K2484" t="s">
        <v>257</v>
      </c>
      <c r="L2484" t="s">
        <v>2422</v>
      </c>
    </row>
    <row r="2485" spans="8:12" x14ac:dyDescent="0.25">
      <c r="H2485">
        <v>140485100</v>
      </c>
      <c r="I2485" t="s">
        <v>108</v>
      </c>
      <c r="J2485" t="s">
        <v>105</v>
      </c>
      <c r="K2485" t="s">
        <v>254</v>
      </c>
      <c r="L2485" t="s">
        <v>2423</v>
      </c>
    </row>
    <row r="2486" spans="8:12" x14ac:dyDescent="0.25">
      <c r="H2486">
        <v>140486200</v>
      </c>
      <c r="I2486" t="s">
        <v>108</v>
      </c>
      <c r="J2486" t="s">
        <v>106</v>
      </c>
      <c r="K2486" t="s">
        <v>254</v>
      </c>
      <c r="L2486" t="s">
        <v>2424</v>
      </c>
    </row>
    <row r="2487" spans="8:12" x14ac:dyDescent="0.25">
      <c r="H2487">
        <v>140488900</v>
      </c>
      <c r="I2487" t="s">
        <v>108</v>
      </c>
      <c r="J2487" t="s">
        <v>105</v>
      </c>
      <c r="K2487" t="s">
        <v>257</v>
      </c>
      <c r="L2487" t="s">
        <v>2425</v>
      </c>
    </row>
    <row r="2488" spans="8:12" x14ac:dyDescent="0.25">
      <c r="H2488">
        <v>140489000</v>
      </c>
      <c r="I2488" t="s">
        <v>108</v>
      </c>
      <c r="J2488" t="s">
        <v>105</v>
      </c>
      <c r="K2488" t="s">
        <v>257</v>
      </c>
      <c r="L2488" t="s">
        <v>2426</v>
      </c>
    </row>
    <row r="2489" spans="8:12" x14ac:dyDescent="0.25">
      <c r="H2489">
        <v>140489400</v>
      </c>
      <c r="I2489" t="s">
        <v>108</v>
      </c>
      <c r="J2489" t="s">
        <v>105</v>
      </c>
      <c r="K2489" t="s">
        <v>257</v>
      </c>
      <c r="L2489" t="s">
        <v>2427</v>
      </c>
    </row>
    <row r="2490" spans="8:12" x14ac:dyDescent="0.25">
      <c r="H2490">
        <v>140489500</v>
      </c>
      <c r="I2490" t="s">
        <v>108</v>
      </c>
      <c r="J2490" t="s">
        <v>105</v>
      </c>
      <c r="K2490" t="s">
        <v>254</v>
      </c>
      <c r="L2490" t="s">
        <v>2428</v>
      </c>
    </row>
    <row r="2491" spans="8:12" x14ac:dyDescent="0.25">
      <c r="H2491">
        <v>140493200</v>
      </c>
      <c r="I2491" t="s">
        <v>108</v>
      </c>
      <c r="J2491" t="s">
        <v>105</v>
      </c>
      <c r="K2491" t="s">
        <v>254</v>
      </c>
      <c r="L2491" t="s">
        <v>2429</v>
      </c>
    </row>
    <row r="2492" spans="8:12" x14ac:dyDescent="0.25">
      <c r="H2492">
        <v>140493300</v>
      </c>
      <c r="I2492" t="s">
        <v>108</v>
      </c>
      <c r="J2492" t="s">
        <v>105</v>
      </c>
      <c r="K2492" t="s">
        <v>254</v>
      </c>
      <c r="L2492" t="s">
        <v>2430</v>
      </c>
    </row>
    <row r="2493" spans="8:12" x14ac:dyDescent="0.25">
      <c r="H2493">
        <v>140499000</v>
      </c>
      <c r="I2493" t="s">
        <v>108</v>
      </c>
      <c r="J2493" t="s">
        <v>105</v>
      </c>
      <c r="K2493" t="s">
        <v>257</v>
      </c>
      <c r="L2493" t="s">
        <v>2431</v>
      </c>
    </row>
    <row r="2494" spans="8:12" x14ac:dyDescent="0.25">
      <c r="H2494">
        <v>140500000</v>
      </c>
      <c r="I2494" t="s">
        <v>108</v>
      </c>
      <c r="J2494" t="s">
        <v>105</v>
      </c>
      <c r="K2494" t="s">
        <v>257</v>
      </c>
      <c r="L2494" t="s">
        <v>2432</v>
      </c>
    </row>
    <row r="2495" spans="8:12" x14ac:dyDescent="0.25">
      <c r="H2495">
        <v>140500200</v>
      </c>
      <c r="I2495" t="s">
        <v>108</v>
      </c>
      <c r="J2495" t="s">
        <v>105</v>
      </c>
      <c r="K2495" t="s">
        <v>254</v>
      </c>
      <c r="L2495" t="s">
        <v>2433</v>
      </c>
    </row>
    <row r="2496" spans="8:12" x14ac:dyDescent="0.25">
      <c r="H2496">
        <v>140500600</v>
      </c>
      <c r="I2496" t="s">
        <v>108</v>
      </c>
      <c r="J2496" t="s">
        <v>106</v>
      </c>
      <c r="K2496" t="s">
        <v>254</v>
      </c>
      <c r="L2496" t="s">
        <v>2434</v>
      </c>
    </row>
    <row r="2497" spans="8:12" x14ac:dyDescent="0.25">
      <c r="H2497">
        <v>140501700</v>
      </c>
      <c r="I2497" t="s">
        <v>108</v>
      </c>
      <c r="J2497" t="s">
        <v>105</v>
      </c>
      <c r="K2497" t="s">
        <v>254</v>
      </c>
      <c r="L2497" t="s">
        <v>2435</v>
      </c>
    </row>
    <row r="2498" spans="8:12" x14ac:dyDescent="0.25">
      <c r="H2498">
        <v>140502700</v>
      </c>
      <c r="I2498" t="s">
        <v>108</v>
      </c>
      <c r="J2498" t="s">
        <v>105</v>
      </c>
      <c r="K2498" t="s">
        <v>257</v>
      </c>
      <c r="L2498" t="s">
        <v>2436</v>
      </c>
    </row>
    <row r="2499" spans="8:12" x14ac:dyDescent="0.25">
      <c r="H2499">
        <v>140503500</v>
      </c>
      <c r="I2499" t="s">
        <v>108</v>
      </c>
      <c r="J2499" t="s">
        <v>106</v>
      </c>
      <c r="K2499" t="s">
        <v>257</v>
      </c>
      <c r="L2499" t="s">
        <v>2437</v>
      </c>
    </row>
    <row r="2500" spans="8:12" x14ac:dyDescent="0.25">
      <c r="H2500">
        <v>140504000</v>
      </c>
      <c r="I2500" t="s">
        <v>108</v>
      </c>
      <c r="J2500" t="s">
        <v>106</v>
      </c>
      <c r="K2500" t="s">
        <v>257</v>
      </c>
      <c r="L2500" t="s">
        <v>2438</v>
      </c>
    </row>
    <row r="2501" spans="8:12" x14ac:dyDescent="0.25">
      <c r="H2501">
        <v>140504500</v>
      </c>
      <c r="I2501" t="s">
        <v>108</v>
      </c>
      <c r="J2501" t="s">
        <v>106</v>
      </c>
      <c r="K2501" t="s">
        <v>254</v>
      </c>
      <c r="L2501" t="s">
        <v>2211</v>
      </c>
    </row>
    <row r="2502" spans="8:12" x14ac:dyDescent="0.25">
      <c r="H2502">
        <v>140505000</v>
      </c>
      <c r="I2502" t="s">
        <v>108</v>
      </c>
      <c r="J2502" t="s">
        <v>106</v>
      </c>
      <c r="K2502" t="s">
        <v>254</v>
      </c>
      <c r="L2502" t="s">
        <v>2439</v>
      </c>
    </row>
    <row r="2503" spans="8:12" x14ac:dyDescent="0.25">
      <c r="H2503">
        <v>140505100</v>
      </c>
      <c r="I2503" t="s">
        <v>108</v>
      </c>
      <c r="J2503" t="s">
        <v>105</v>
      </c>
      <c r="K2503" t="s">
        <v>257</v>
      </c>
      <c r="L2503" t="s">
        <v>2440</v>
      </c>
    </row>
    <row r="2504" spans="8:12" x14ac:dyDescent="0.25">
      <c r="H2504">
        <v>140506700</v>
      </c>
      <c r="I2504" t="s">
        <v>108</v>
      </c>
      <c r="J2504" t="s">
        <v>105</v>
      </c>
      <c r="K2504" t="s">
        <v>257</v>
      </c>
      <c r="L2504" t="s">
        <v>2441</v>
      </c>
    </row>
    <row r="2505" spans="8:12" x14ac:dyDescent="0.25">
      <c r="H2505">
        <v>140507300</v>
      </c>
      <c r="I2505" t="s">
        <v>108</v>
      </c>
      <c r="J2505" t="s">
        <v>106</v>
      </c>
      <c r="K2505" t="s">
        <v>257</v>
      </c>
      <c r="L2505" t="s">
        <v>2442</v>
      </c>
    </row>
    <row r="2506" spans="8:12" x14ac:dyDescent="0.25">
      <c r="H2506">
        <v>140507600</v>
      </c>
      <c r="I2506" t="s">
        <v>108</v>
      </c>
      <c r="J2506" t="s">
        <v>106</v>
      </c>
      <c r="K2506" t="s">
        <v>257</v>
      </c>
      <c r="L2506" t="s">
        <v>2443</v>
      </c>
    </row>
    <row r="2507" spans="8:12" x14ac:dyDescent="0.25">
      <c r="H2507">
        <v>140507700</v>
      </c>
      <c r="I2507" t="s">
        <v>108</v>
      </c>
      <c r="J2507" t="s">
        <v>106</v>
      </c>
      <c r="K2507" t="s">
        <v>257</v>
      </c>
      <c r="L2507" t="s">
        <v>2444</v>
      </c>
    </row>
    <row r="2508" spans="8:12" x14ac:dyDescent="0.25">
      <c r="H2508">
        <v>140508100</v>
      </c>
      <c r="I2508" t="s">
        <v>108</v>
      </c>
      <c r="J2508" t="s">
        <v>106</v>
      </c>
      <c r="K2508" t="s">
        <v>257</v>
      </c>
      <c r="L2508" t="s">
        <v>2445</v>
      </c>
    </row>
    <row r="2509" spans="8:12" x14ac:dyDescent="0.25">
      <c r="H2509">
        <v>140508300</v>
      </c>
      <c r="I2509" t="s">
        <v>108</v>
      </c>
      <c r="J2509" t="s">
        <v>106</v>
      </c>
      <c r="K2509" t="s">
        <v>257</v>
      </c>
      <c r="L2509" t="s">
        <v>2446</v>
      </c>
    </row>
    <row r="2510" spans="8:12" x14ac:dyDescent="0.25">
      <c r="H2510">
        <v>140508400</v>
      </c>
      <c r="I2510" t="s">
        <v>108</v>
      </c>
      <c r="J2510" t="s">
        <v>105</v>
      </c>
      <c r="K2510" t="s">
        <v>257</v>
      </c>
      <c r="L2510" t="s">
        <v>2447</v>
      </c>
    </row>
    <row r="2511" spans="8:12" x14ac:dyDescent="0.25">
      <c r="H2511">
        <v>140509000</v>
      </c>
      <c r="I2511" t="s">
        <v>108</v>
      </c>
      <c r="J2511" t="s">
        <v>106</v>
      </c>
      <c r="K2511" t="s">
        <v>257</v>
      </c>
      <c r="L2511" t="s">
        <v>2448</v>
      </c>
    </row>
    <row r="2512" spans="8:12" x14ac:dyDescent="0.25">
      <c r="H2512">
        <v>140509900</v>
      </c>
      <c r="I2512" t="s">
        <v>108</v>
      </c>
      <c r="J2512" t="s">
        <v>106</v>
      </c>
      <c r="K2512" t="s">
        <v>254</v>
      </c>
      <c r="L2512" t="s">
        <v>2449</v>
      </c>
    </row>
    <row r="2513" spans="8:12" x14ac:dyDescent="0.25">
      <c r="H2513">
        <v>140510000</v>
      </c>
      <c r="I2513" t="s">
        <v>108</v>
      </c>
      <c r="J2513" t="s">
        <v>106</v>
      </c>
      <c r="K2513" t="s">
        <v>257</v>
      </c>
      <c r="L2513" t="s">
        <v>2450</v>
      </c>
    </row>
    <row r="2514" spans="8:12" x14ac:dyDescent="0.25">
      <c r="H2514">
        <v>140510100</v>
      </c>
      <c r="I2514" t="s">
        <v>108</v>
      </c>
      <c r="J2514" t="s">
        <v>105</v>
      </c>
      <c r="K2514" t="s">
        <v>257</v>
      </c>
      <c r="L2514" t="s">
        <v>2451</v>
      </c>
    </row>
    <row r="2515" spans="8:12" x14ac:dyDescent="0.25">
      <c r="H2515">
        <v>140510101</v>
      </c>
      <c r="I2515" t="s">
        <v>108</v>
      </c>
      <c r="J2515" t="s">
        <v>105</v>
      </c>
      <c r="K2515" t="s">
        <v>257</v>
      </c>
      <c r="L2515" t="s">
        <v>2452</v>
      </c>
    </row>
    <row r="2516" spans="8:12" x14ac:dyDescent="0.25">
      <c r="H2516">
        <v>140510102</v>
      </c>
      <c r="I2516" t="s">
        <v>108</v>
      </c>
      <c r="J2516" t="s">
        <v>105</v>
      </c>
      <c r="K2516" t="s">
        <v>257</v>
      </c>
      <c r="L2516" t="s">
        <v>2453</v>
      </c>
    </row>
    <row r="2517" spans="8:12" x14ac:dyDescent="0.25">
      <c r="H2517">
        <v>140510103</v>
      </c>
      <c r="I2517" t="s">
        <v>108</v>
      </c>
      <c r="J2517" t="s">
        <v>105</v>
      </c>
      <c r="K2517" t="s">
        <v>257</v>
      </c>
      <c r="L2517" t="s">
        <v>2454</v>
      </c>
    </row>
    <row r="2518" spans="8:12" x14ac:dyDescent="0.25">
      <c r="H2518">
        <v>140510104</v>
      </c>
      <c r="I2518" t="s">
        <v>108</v>
      </c>
      <c r="J2518" t="s">
        <v>105</v>
      </c>
      <c r="K2518" t="s">
        <v>257</v>
      </c>
      <c r="L2518" t="s">
        <v>2455</v>
      </c>
    </row>
    <row r="2519" spans="8:12" x14ac:dyDescent="0.25">
      <c r="H2519">
        <v>140510105</v>
      </c>
      <c r="I2519" t="s">
        <v>108</v>
      </c>
      <c r="J2519" t="s">
        <v>105</v>
      </c>
      <c r="K2519" t="s">
        <v>257</v>
      </c>
      <c r="L2519" t="s">
        <v>2456</v>
      </c>
    </row>
    <row r="2520" spans="8:12" x14ac:dyDescent="0.25">
      <c r="H2520">
        <v>140510106</v>
      </c>
      <c r="I2520" t="s">
        <v>108</v>
      </c>
      <c r="J2520" t="s">
        <v>105</v>
      </c>
      <c r="K2520" t="s">
        <v>257</v>
      </c>
      <c r="L2520" t="s">
        <v>2457</v>
      </c>
    </row>
    <row r="2521" spans="8:12" x14ac:dyDescent="0.25">
      <c r="H2521">
        <v>140510107</v>
      </c>
      <c r="I2521" t="s">
        <v>108</v>
      </c>
      <c r="J2521" t="s">
        <v>105</v>
      </c>
      <c r="K2521" t="s">
        <v>257</v>
      </c>
      <c r="L2521" t="s">
        <v>2458</v>
      </c>
    </row>
    <row r="2522" spans="8:12" x14ac:dyDescent="0.25">
      <c r="H2522">
        <v>140510108</v>
      </c>
      <c r="I2522" t="s">
        <v>108</v>
      </c>
      <c r="J2522" t="s">
        <v>105</v>
      </c>
      <c r="K2522" t="s">
        <v>257</v>
      </c>
      <c r="L2522" t="s">
        <v>2459</v>
      </c>
    </row>
    <row r="2523" spans="8:12" x14ac:dyDescent="0.25">
      <c r="H2523">
        <v>140510300</v>
      </c>
      <c r="I2523" t="s">
        <v>108</v>
      </c>
      <c r="J2523" t="s">
        <v>106</v>
      </c>
      <c r="K2523" t="s">
        <v>257</v>
      </c>
      <c r="L2523" t="s">
        <v>2460</v>
      </c>
    </row>
    <row r="2524" spans="8:12" x14ac:dyDescent="0.25">
      <c r="H2524">
        <v>140512502</v>
      </c>
      <c r="I2524" t="s">
        <v>108</v>
      </c>
      <c r="J2524" t="s">
        <v>106</v>
      </c>
      <c r="K2524" t="s">
        <v>254</v>
      </c>
      <c r="L2524" t="s">
        <v>2461</v>
      </c>
    </row>
    <row r="2525" spans="8:12" x14ac:dyDescent="0.25">
      <c r="H2525">
        <v>140512700</v>
      </c>
      <c r="I2525" t="s">
        <v>108</v>
      </c>
      <c r="J2525" t="s">
        <v>106</v>
      </c>
      <c r="K2525" t="s">
        <v>254</v>
      </c>
      <c r="L2525" t="s">
        <v>2363</v>
      </c>
    </row>
    <row r="2526" spans="8:12" x14ac:dyDescent="0.25">
      <c r="H2526">
        <v>140513100</v>
      </c>
      <c r="I2526" t="s">
        <v>108</v>
      </c>
      <c r="J2526" t="s">
        <v>106</v>
      </c>
      <c r="K2526" t="s">
        <v>257</v>
      </c>
      <c r="L2526" t="s">
        <v>2462</v>
      </c>
    </row>
    <row r="2527" spans="8:12" x14ac:dyDescent="0.25">
      <c r="H2527">
        <v>140513103</v>
      </c>
      <c r="I2527" t="s">
        <v>108</v>
      </c>
      <c r="J2527" t="s">
        <v>106</v>
      </c>
      <c r="K2527" t="s">
        <v>254</v>
      </c>
      <c r="L2527" t="s">
        <v>2463</v>
      </c>
    </row>
    <row r="2528" spans="8:12" x14ac:dyDescent="0.25">
      <c r="H2528">
        <v>140513104</v>
      </c>
      <c r="I2528" t="s">
        <v>108</v>
      </c>
      <c r="J2528" t="s">
        <v>106</v>
      </c>
      <c r="K2528" t="s">
        <v>257</v>
      </c>
      <c r="L2528" t="s">
        <v>2464</v>
      </c>
    </row>
    <row r="2529" spans="8:12" x14ac:dyDescent="0.25">
      <c r="H2529">
        <v>140513105</v>
      </c>
      <c r="I2529" t="s">
        <v>108</v>
      </c>
      <c r="J2529" t="s">
        <v>106</v>
      </c>
      <c r="K2529" t="s">
        <v>257</v>
      </c>
      <c r="L2529" t="s">
        <v>2465</v>
      </c>
    </row>
    <row r="2530" spans="8:12" x14ac:dyDescent="0.25">
      <c r="H2530">
        <v>140513107</v>
      </c>
      <c r="I2530" t="s">
        <v>108</v>
      </c>
      <c r="J2530" t="s">
        <v>106</v>
      </c>
      <c r="K2530" t="s">
        <v>257</v>
      </c>
      <c r="L2530" t="s">
        <v>2466</v>
      </c>
    </row>
    <row r="2531" spans="8:12" x14ac:dyDescent="0.25">
      <c r="H2531">
        <v>140513108</v>
      </c>
      <c r="I2531" t="s">
        <v>108</v>
      </c>
      <c r="J2531" t="s">
        <v>106</v>
      </c>
      <c r="K2531" t="s">
        <v>257</v>
      </c>
      <c r="L2531" t="s">
        <v>2467</v>
      </c>
    </row>
    <row r="2532" spans="8:12" x14ac:dyDescent="0.25">
      <c r="H2532">
        <v>140513114</v>
      </c>
      <c r="I2532" t="s">
        <v>108</v>
      </c>
      <c r="J2532" t="s">
        <v>106</v>
      </c>
      <c r="K2532" t="s">
        <v>254</v>
      </c>
      <c r="L2532" t="s">
        <v>2468</v>
      </c>
    </row>
    <row r="2533" spans="8:12" x14ac:dyDescent="0.25">
      <c r="H2533">
        <v>140513115</v>
      </c>
      <c r="I2533" t="s">
        <v>108</v>
      </c>
      <c r="J2533" t="s">
        <v>106</v>
      </c>
      <c r="K2533" t="s">
        <v>254</v>
      </c>
      <c r="L2533" t="s">
        <v>2469</v>
      </c>
    </row>
    <row r="2534" spans="8:12" x14ac:dyDescent="0.25">
      <c r="H2534">
        <v>140513116</v>
      </c>
      <c r="I2534" t="s">
        <v>108</v>
      </c>
      <c r="J2534" t="s">
        <v>106</v>
      </c>
      <c r="K2534" t="s">
        <v>254</v>
      </c>
      <c r="L2534" t="s">
        <v>2469</v>
      </c>
    </row>
    <row r="2535" spans="8:12" x14ac:dyDescent="0.25">
      <c r="H2535">
        <v>140513117</v>
      </c>
      <c r="I2535" t="s">
        <v>108</v>
      </c>
      <c r="J2535" t="s">
        <v>105</v>
      </c>
      <c r="K2535" t="s">
        <v>254</v>
      </c>
      <c r="L2535" t="s">
        <v>2470</v>
      </c>
    </row>
    <row r="2536" spans="8:12" x14ac:dyDescent="0.25">
      <c r="H2536">
        <v>140514100</v>
      </c>
      <c r="I2536" t="s">
        <v>108</v>
      </c>
      <c r="J2536" t="s">
        <v>106</v>
      </c>
      <c r="K2536" t="s">
        <v>257</v>
      </c>
      <c r="L2536" t="s">
        <v>2471</v>
      </c>
    </row>
    <row r="2537" spans="8:12" x14ac:dyDescent="0.25">
      <c r="H2537">
        <v>140518000</v>
      </c>
      <c r="I2537" t="s">
        <v>108</v>
      </c>
      <c r="J2537" t="s">
        <v>105</v>
      </c>
      <c r="K2537" t="s">
        <v>257</v>
      </c>
      <c r="L2537" t="s">
        <v>2472</v>
      </c>
    </row>
    <row r="2538" spans="8:12" x14ac:dyDescent="0.25">
      <c r="H2538">
        <v>140519300</v>
      </c>
      <c r="I2538" t="s">
        <v>108</v>
      </c>
      <c r="J2538" t="s">
        <v>105</v>
      </c>
      <c r="K2538" t="s">
        <v>257</v>
      </c>
      <c r="L2538" t="s">
        <v>2473</v>
      </c>
    </row>
    <row r="2539" spans="8:12" x14ac:dyDescent="0.25">
      <c r="H2539">
        <v>140519600</v>
      </c>
      <c r="I2539" t="s">
        <v>108</v>
      </c>
      <c r="J2539" t="s">
        <v>105</v>
      </c>
      <c r="K2539" t="s">
        <v>257</v>
      </c>
      <c r="L2539" t="s">
        <v>2474</v>
      </c>
    </row>
    <row r="2540" spans="8:12" x14ac:dyDescent="0.25">
      <c r="H2540">
        <v>140524300</v>
      </c>
      <c r="I2540" t="s">
        <v>108</v>
      </c>
      <c r="J2540" t="s">
        <v>106</v>
      </c>
      <c r="K2540" t="s">
        <v>254</v>
      </c>
      <c r="L2540" t="s">
        <v>2475</v>
      </c>
    </row>
    <row r="2541" spans="8:12" x14ac:dyDescent="0.25">
      <c r="H2541">
        <v>140525800</v>
      </c>
      <c r="I2541" t="s">
        <v>108</v>
      </c>
      <c r="J2541" t="s">
        <v>106</v>
      </c>
      <c r="K2541" t="s">
        <v>257</v>
      </c>
      <c r="L2541" t="s">
        <v>2476</v>
      </c>
    </row>
    <row r="2542" spans="8:12" x14ac:dyDescent="0.25">
      <c r="H2542">
        <v>140528100</v>
      </c>
      <c r="I2542" t="s">
        <v>108</v>
      </c>
      <c r="J2542" t="s">
        <v>106</v>
      </c>
      <c r="K2542" t="s">
        <v>257</v>
      </c>
      <c r="L2542" t="s">
        <v>2477</v>
      </c>
    </row>
    <row r="2543" spans="8:12" x14ac:dyDescent="0.25">
      <c r="H2543">
        <v>140528200</v>
      </c>
      <c r="I2543" t="s">
        <v>108</v>
      </c>
      <c r="J2543" t="s">
        <v>106</v>
      </c>
      <c r="K2543" t="s">
        <v>257</v>
      </c>
      <c r="L2543" t="s">
        <v>2478</v>
      </c>
    </row>
    <row r="2544" spans="8:12" x14ac:dyDescent="0.25">
      <c r="H2544">
        <v>140528500</v>
      </c>
      <c r="I2544" t="s">
        <v>108</v>
      </c>
      <c r="J2544" t="s">
        <v>106</v>
      </c>
      <c r="K2544" t="s">
        <v>257</v>
      </c>
      <c r="L2544" t="s">
        <v>2479</v>
      </c>
    </row>
    <row r="2545" spans="8:12" x14ac:dyDescent="0.25">
      <c r="H2545">
        <v>140528900</v>
      </c>
      <c r="I2545" t="s">
        <v>108</v>
      </c>
      <c r="J2545" t="s">
        <v>106</v>
      </c>
      <c r="K2545" t="s">
        <v>257</v>
      </c>
      <c r="L2545" t="s">
        <v>2480</v>
      </c>
    </row>
    <row r="2546" spans="8:12" x14ac:dyDescent="0.25">
      <c r="H2546">
        <v>140529500</v>
      </c>
      <c r="I2546" t="s">
        <v>108</v>
      </c>
      <c r="J2546" t="s">
        <v>106</v>
      </c>
      <c r="K2546" t="s">
        <v>257</v>
      </c>
      <c r="L2546" t="s">
        <v>2481</v>
      </c>
    </row>
    <row r="2547" spans="8:12" x14ac:dyDescent="0.25">
      <c r="H2547">
        <v>140529600</v>
      </c>
      <c r="I2547" t="s">
        <v>108</v>
      </c>
      <c r="J2547" t="s">
        <v>106</v>
      </c>
      <c r="K2547" t="s">
        <v>257</v>
      </c>
      <c r="L2547" t="s">
        <v>2482</v>
      </c>
    </row>
    <row r="2548" spans="8:12" x14ac:dyDescent="0.25">
      <c r="H2548">
        <v>140532900</v>
      </c>
      <c r="I2548" t="s">
        <v>108</v>
      </c>
      <c r="J2548" t="s">
        <v>105</v>
      </c>
      <c r="K2548" t="s">
        <v>257</v>
      </c>
      <c r="L2548" t="s">
        <v>2483</v>
      </c>
    </row>
    <row r="2549" spans="8:12" x14ac:dyDescent="0.25">
      <c r="H2549">
        <v>140533600</v>
      </c>
      <c r="I2549" t="s">
        <v>108</v>
      </c>
      <c r="J2549" t="s">
        <v>106</v>
      </c>
      <c r="K2549" t="s">
        <v>257</v>
      </c>
      <c r="L2549" t="s">
        <v>2484</v>
      </c>
    </row>
    <row r="2550" spans="8:12" x14ac:dyDescent="0.25">
      <c r="H2550">
        <v>140533800</v>
      </c>
      <c r="I2550" t="s">
        <v>108</v>
      </c>
      <c r="J2550" t="s">
        <v>106</v>
      </c>
      <c r="K2550" t="s">
        <v>257</v>
      </c>
      <c r="L2550" t="s">
        <v>2485</v>
      </c>
    </row>
    <row r="2551" spans="8:12" x14ac:dyDescent="0.25">
      <c r="H2551">
        <v>140535000</v>
      </c>
      <c r="I2551" t="s">
        <v>108</v>
      </c>
      <c r="J2551" t="s">
        <v>106</v>
      </c>
      <c r="K2551" t="s">
        <v>257</v>
      </c>
      <c r="L2551" t="s">
        <v>2195</v>
      </c>
    </row>
    <row r="2552" spans="8:12" x14ac:dyDescent="0.25">
      <c r="H2552">
        <v>140535001</v>
      </c>
      <c r="I2552" t="s">
        <v>108</v>
      </c>
      <c r="J2552" t="s">
        <v>106</v>
      </c>
      <c r="K2552" t="s">
        <v>257</v>
      </c>
      <c r="L2552" t="s">
        <v>2486</v>
      </c>
    </row>
    <row r="2553" spans="8:12" x14ac:dyDescent="0.25">
      <c r="H2553">
        <v>140535002</v>
      </c>
      <c r="I2553" t="s">
        <v>108</v>
      </c>
      <c r="J2553" t="s">
        <v>106</v>
      </c>
      <c r="K2553" t="s">
        <v>257</v>
      </c>
      <c r="L2553" t="s">
        <v>2487</v>
      </c>
    </row>
    <row r="2554" spans="8:12" x14ac:dyDescent="0.25">
      <c r="H2554">
        <v>140535003</v>
      </c>
      <c r="I2554" t="s">
        <v>108</v>
      </c>
      <c r="J2554" t="s">
        <v>106</v>
      </c>
      <c r="K2554" t="s">
        <v>257</v>
      </c>
      <c r="L2554" t="s">
        <v>2488</v>
      </c>
    </row>
    <row r="2555" spans="8:12" x14ac:dyDescent="0.25">
      <c r="H2555">
        <v>140535004</v>
      </c>
      <c r="I2555" t="s">
        <v>108</v>
      </c>
      <c r="J2555" t="s">
        <v>106</v>
      </c>
      <c r="K2555" t="s">
        <v>257</v>
      </c>
      <c r="L2555" t="s">
        <v>2489</v>
      </c>
    </row>
    <row r="2556" spans="8:12" x14ac:dyDescent="0.25">
      <c r="H2556">
        <v>140535005</v>
      </c>
      <c r="I2556" t="s">
        <v>108</v>
      </c>
      <c r="J2556" t="s">
        <v>106</v>
      </c>
      <c r="K2556" t="s">
        <v>257</v>
      </c>
      <c r="L2556" t="s">
        <v>2195</v>
      </c>
    </row>
    <row r="2557" spans="8:12" x14ac:dyDescent="0.25">
      <c r="H2557">
        <v>140535006</v>
      </c>
      <c r="I2557" t="s">
        <v>108</v>
      </c>
      <c r="J2557" t="s">
        <v>106</v>
      </c>
      <c r="K2557" t="s">
        <v>257</v>
      </c>
      <c r="L2557" t="s">
        <v>2490</v>
      </c>
    </row>
    <row r="2558" spans="8:12" x14ac:dyDescent="0.25">
      <c r="H2558">
        <v>140535007</v>
      </c>
      <c r="I2558" t="s">
        <v>108</v>
      </c>
      <c r="J2558" t="s">
        <v>106</v>
      </c>
      <c r="K2558" t="s">
        <v>257</v>
      </c>
      <c r="L2558" t="s">
        <v>2491</v>
      </c>
    </row>
    <row r="2559" spans="8:12" x14ac:dyDescent="0.25">
      <c r="H2559">
        <v>140535008</v>
      </c>
      <c r="I2559" t="s">
        <v>108</v>
      </c>
      <c r="J2559" t="s">
        <v>106</v>
      </c>
      <c r="K2559" t="s">
        <v>257</v>
      </c>
      <c r="L2559" t="s">
        <v>2492</v>
      </c>
    </row>
    <row r="2560" spans="8:12" x14ac:dyDescent="0.25">
      <c r="H2560">
        <v>140535009</v>
      </c>
      <c r="I2560" t="s">
        <v>108</v>
      </c>
      <c r="J2560" t="s">
        <v>106</v>
      </c>
      <c r="K2560" t="s">
        <v>257</v>
      </c>
      <c r="L2560" t="s">
        <v>2493</v>
      </c>
    </row>
    <row r="2561" spans="8:12" x14ac:dyDescent="0.25">
      <c r="H2561">
        <v>140535010</v>
      </c>
      <c r="I2561" t="s">
        <v>108</v>
      </c>
      <c r="J2561" t="s">
        <v>106</v>
      </c>
      <c r="K2561" t="s">
        <v>257</v>
      </c>
      <c r="L2561" t="s">
        <v>2494</v>
      </c>
    </row>
    <row r="2562" spans="8:12" x14ac:dyDescent="0.25">
      <c r="H2562">
        <v>140535011</v>
      </c>
      <c r="I2562" t="s">
        <v>108</v>
      </c>
      <c r="J2562" t="s">
        <v>106</v>
      </c>
      <c r="K2562" t="s">
        <v>257</v>
      </c>
      <c r="L2562" t="s">
        <v>2495</v>
      </c>
    </row>
    <row r="2563" spans="8:12" x14ac:dyDescent="0.25">
      <c r="H2563">
        <v>140535200</v>
      </c>
      <c r="I2563" t="s">
        <v>108</v>
      </c>
      <c r="J2563" t="s">
        <v>106</v>
      </c>
      <c r="K2563" t="s">
        <v>257</v>
      </c>
      <c r="L2563" t="s">
        <v>2496</v>
      </c>
    </row>
    <row r="2564" spans="8:12" x14ac:dyDescent="0.25">
      <c r="H2564">
        <v>140535600</v>
      </c>
      <c r="I2564" t="s">
        <v>108</v>
      </c>
      <c r="J2564" t="s">
        <v>106</v>
      </c>
      <c r="K2564" t="s">
        <v>257</v>
      </c>
      <c r="L2564" t="s">
        <v>2497</v>
      </c>
    </row>
    <row r="2565" spans="8:12" x14ac:dyDescent="0.25">
      <c r="H2565">
        <v>140537600</v>
      </c>
      <c r="I2565" t="s">
        <v>108</v>
      </c>
      <c r="J2565" t="s">
        <v>106</v>
      </c>
      <c r="K2565" t="s">
        <v>257</v>
      </c>
      <c r="L2565" t="s">
        <v>2477</v>
      </c>
    </row>
    <row r="2566" spans="8:12" x14ac:dyDescent="0.25">
      <c r="H2566">
        <v>140537900</v>
      </c>
      <c r="I2566" t="s">
        <v>108</v>
      </c>
      <c r="J2566" t="s">
        <v>106</v>
      </c>
      <c r="K2566" t="s">
        <v>257</v>
      </c>
      <c r="L2566" t="s">
        <v>2498</v>
      </c>
    </row>
    <row r="2567" spans="8:12" x14ac:dyDescent="0.25">
      <c r="H2567">
        <v>140538000</v>
      </c>
      <c r="I2567" t="s">
        <v>108</v>
      </c>
      <c r="J2567" t="s">
        <v>106</v>
      </c>
      <c r="K2567" t="s">
        <v>257</v>
      </c>
      <c r="L2567" t="s">
        <v>2499</v>
      </c>
    </row>
    <row r="2568" spans="8:12" x14ac:dyDescent="0.25">
      <c r="H2568">
        <v>140538100</v>
      </c>
      <c r="I2568" t="s">
        <v>108</v>
      </c>
      <c r="J2568" t="s">
        <v>106</v>
      </c>
      <c r="K2568" t="s">
        <v>257</v>
      </c>
      <c r="L2568" t="s">
        <v>2500</v>
      </c>
    </row>
    <row r="2569" spans="8:12" x14ac:dyDescent="0.25">
      <c r="H2569">
        <v>140538600</v>
      </c>
      <c r="I2569" t="s">
        <v>108</v>
      </c>
      <c r="J2569" t="s">
        <v>106</v>
      </c>
      <c r="K2569" t="s">
        <v>257</v>
      </c>
      <c r="L2569" t="s">
        <v>2501</v>
      </c>
    </row>
    <row r="2570" spans="8:12" x14ac:dyDescent="0.25">
      <c r="H2570">
        <v>140540100</v>
      </c>
      <c r="I2570" t="s">
        <v>108</v>
      </c>
      <c r="J2570" t="s">
        <v>105</v>
      </c>
      <c r="K2570" t="s">
        <v>257</v>
      </c>
      <c r="L2570" t="s">
        <v>2502</v>
      </c>
    </row>
    <row r="2571" spans="8:12" x14ac:dyDescent="0.25">
      <c r="H2571">
        <v>140540800</v>
      </c>
      <c r="I2571" t="s">
        <v>108</v>
      </c>
      <c r="J2571" t="s">
        <v>106</v>
      </c>
      <c r="K2571" t="s">
        <v>257</v>
      </c>
      <c r="L2571" t="s">
        <v>2503</v>
      </c>
    </row>
    <row r="2572" spans="8:12" x14ac:dyDescent="0.25">
      <c r="H2572">
        <v>140542700</v>
      </c>
      <c r="I2572" t="s">
        <v>108</v>
      </c>
      <c r="J2572" t="s">
        <v>106</v>
      </c>
      <c r="K2572" t="s">
        <v>254</v>
      </c>
      <c r="L2572" t="s">
        <v>2504</v>
      </c>
    </row>
    <row r="2573" spans="8:12" x14ac:dyDescent="0.25">
      <c r="H2573">
        <v>140542800</v>
      </c>
      <c r="I2573" t="s">
        <v>108</v>
      </c>
      <c r="J2573" t="s">
        <v>106</v>
      </c>
      <c r="K2573" t="s">
        <v>254</v>
      </c>
      <c r="L2573" t="s">
        <v>2505</v>
      </c>
    </row>
    <row r="2574" spans="8:12" x14ac:dyDescent="0.25">
      <c r="H2574">
        <v>140542900</v>
      </c>
      <c r="I2574" t="s">
        <v>108</v>
      </c>
      <c r="J2574" t="s">
        <v>106</v>
      </c>
      <c r="K2574" t="s">
        <v>254</v>
      </c>
      <c r="L2574" t="s">
        <v>2506</v>
      </c>
    </row>
    <row r="2575" spans="8:12" x14ac:dyDescent="0.25">
      <c r="H2575">
        <v>140544100</v>
      </c>
      <c r="I2575" t="s">
        <v>108</v>
      </c>
      <c r="J2575" t="s">
        <v>106</v>
      </c>
      <c r="K2575" t="s">
        <v>257</v>
      </c>
      <c r="L2575" t="s">
        <v>2507</v>
      </c>
    </row>
    <row r="2576" spans="8:12" x14ac:dyDescent="0.25">
      <c r="H2576">
        <v>140544101</v>
      </c>
      <c r="I2576" t="s">
        <v>108</v>
      </c>
      <c r="J2576" t="s">
        <v>106</v>
      </c>
      <c r="K2576" t="s">
        <v>257</v>
      </c>
      <c r="L2576" t="s">
        <v>2508</v>
      </c>
    </row>
    <row r="2577" spans="8:12" x14ac:dyDescent="0.25">
      <c r="H2577">
        <v>140544102</v>
      </c>
      <c r="I2577" t="s">
        <v>108</v>
      </c>
      <c r="J2577" t="s">
        <v>106</v>
      </c>
      <c r="K2577" t="s">
        <v>257</v>
      </c>
      <c r="L2577" t="s">
        <v>2509</v>
      </c>
    </row>
    <row r="2578" spans="8:12" x14ac:dyDescent="0.25">
      <c r="H2578">
        <v>140544103</v>
      </c>
      <c r="I2578" t="s">
        <v>108</v>
      </c>
      <c r="J2578" t="s">
        <v>106</v>
      </c>
      <c r="K2578" t="s">
        <v>257</v>
      </c>
      <c r="L2578" t="s">
        <v>2510</v>
      </c>
    </row>
    <row r="2579" spans="8:12" x14ac:dyDescent="0.25">
      <c r="H2579">
        <v>140544105</v>
      </c>
      <c r="I2579" t="s">
        <v>108</v>
      </c>
      <c r="J2579" t="s">
        <v>106</v>
      </c>
      <c r="K2579" t="s">
        <v>257</v>
      </c>
      <c r="L2579" t="s">
        <v>2511</v>
      </c>
    </row>
    <row r="2580" spans="8:12" x14ac:dyDescent="0.25">
      <c r="H2580">
        <v>140544106</v>
      </c>
      <c r="I2580" t="s">
        <v>108</v>
      </c>
      <c r="J2580" t="s">
        <v>106</v>
      </c>
      <c r="K2580" t="s">
        <v>257</v>
      </c>
      <c r="L2580" t="s">
        <v>2512</v>
      </c>
    </row>
    <row r="2581" spans="8:12" x14ac:dyDescent="0.25">
      <c r="H2581">
        <v>140544107</v>
      </c>
      <c r="I2581" t="s">
        <v>108</v>
      </c>
      <c r="J2581" t="s">
        <v>106</v>
      </c>
      <c r="K2581" t="s">
        <v>257</v>
      </c>
      <c r="L2581" t="s">
        <v>2513</v>
      </c>
    </row>
    <row r="2582" spans="8:12" x14ac:dyDescent="0.25">
      <c r="H2582">
        <v>140544108</v>
      </c>
      <c r="I2582" t="s">
        <v>108</v>
      </c>
      <c r="J2582" t="s">
        <v>106</v>
      </c>
      <c r="K2582" t="s">
        <v>257</v>
      </c>
      <c r="L2582" t="s">
        <v>2514</v>
      </c>
    </row>
    <row r="2583" spans="8:12" x14ac:dyDescent="0.25">
      <c r="H2583">
        <v>140544109</v>
      </c>
      <c r="I2583" t="s">
        <v>108</v>
      </c>
      <c r="J2583" t="s">
        <v>106</v>
      </c>
      <c r="K2583" t="s">
        <v>257</v>
      </c>
      <c r="L2583" t="s">
        <v>2515</v>
      </c>
    </row>
    <row r="2584" spans="8:12" x14ac:dyDescent="0.25">
      <c r="H2584">
        <v>140544110</v>
      </c>
      <c r="I2584" t="s">
        <v>108</v>
      </c>
      <c r="J2584" t="s">
        <v>106</v>
      </c>
      <c r="K2584" t="s">
        <v>257</v>
      </c>
      <c r="L2584" t="s">
        <v>2516</v>
      </c>
    </row>
    <row r="2585" spans="8:12" x14ac:dyDescent="0.25">
      <c r="H2585">
        <v>140544200</v>
      </c>
      <c r="I2585" t="s">
        <v>108</v>
      </c>
      <c r="J2585" t="s">
        <v>106</v>
      </c>
      <c r="K2585" t="s">
        <v>257</v>
      </c>
      <c r="L2585" t="s">
        <v>2517</v>
      </c>
    </row>
    <row r="2586" spans="8:12" x14ac:dyDescent="0.25">
      <c r="H2586">
        <v>140544400</v>
      </c>
      <c r="I2586" t="s">
        <v>108</v>
      </c>
      <c r="J2586" t="s">
        <v>106</v>
      </c>
      <c r="K2586" t="s">
        <v>254</v>
      </c>
      <c r="L2586" t="s">
        <v>2518</v>
      </c>
    </row>
    <row r="2587" spans="8:12" x14ac:dyDescent="0.25">
      <c r="H2587">
        <v>140544800</v>
      </c>
      <c r="I2587" t="s">
        <v>108</v>
      </c>
      <c r="J2587" t="s">
        <v>106</v>
      </c>
      <c r="K2587" t="s">
        <v>257</v>
      </c>
      <c r="L2587" t="s">
        <v>2519</v>
      </c>
    </row>
    <row r="2588" spans="8:12" x14ac:dyDescent="0.25">
      <c r="H2588">
        <v>140544802</v>
      </c>
      <c r="I2588" t="s">
        <v>108</v>
      </c>
      <c r="J2588" t="s">
        <v>106</v>
      </c>
      <c r="K2588" t="s">
        <v>254</v>
      </c>
      <c r="L2588" t="s">
        <v>2520</v>
      </c>
    </row>
    <row r="2589" spans="8:12" x14ac:dyDescent="0.25">
      <c r="H2589">
        <v>140545800</v>
      </c>
      <c r="I2589" t="s">
        <v>108</v>
      </c>
      <c r="J2589" t="s">
        <v>106</v>
      </c>
      <c r="K2589" t="s">
        <v>257</v>
      </c>
      <c r="L2589" t="s">
        <v>2521</v>
      </c>
    </row>
    <row r="2590" spans="8:12" x14ac:dyDescent="0.25">
      <c r="H2590">
        <v>140546100</v>
      </c>
      <c r="I2590" t="s">
        <v>108</v>
      </c>
      <c r="J2590" t="s">
        <v>106</v>
      </c>
      <c r="K2590" t="s">
        <v>257</v>
      </c>
      <c r="L2590" t="s">
        <v>2522</v>
      </c>
    </row>
    <row r="2591" spans="8:12" x14ac:dyDescent="0.25">
      <c r="H2591">
        <v>140546200</v>
      </c>
      <c r="I2591" t="s">
        <v>108</v>
      </c>
      <c r="J2591" t="s">
        <v>106</v>
      </c>
      <c r="K2591" t="s">
        <v>257</v>
      </c>
      <c r="L2591" t="s">
        <v>2523</v>
      </c>
    </row>
    <row r="2592" spans="8:12" x14ac:dyDescent="0.25">
      <c r="H2592">
        <v>140546800</v>
      </c>
      <c r="I2592" t="s">
        <v>108</v>
      </c>
      <c r="J2592" t="s">
        <v>106</v>
      </c>
      <c r="K2592" t="s">
        <v>257</v>
      </c>
      <c r="L2592" t="s">
        <v>2477</v>
      </c>
    </row>
    <row r="2593" spans="8:12" x14ac:dyDescent="0.25">
      <c r="H2593">
        <v>140546801</v>
      </c>
      <c r="I2593" t="s">
        <v>108</v>
      </c>
      <c r="J2593" t="s">
        <v>106</v>
      </c>
      <c r="K2593" t="s">
        <v>257</v>
      </c>
      <c r="L2593" t="s">
        <v>2524</v>
      </c>
    </row>
    <row r="2594" spans="8:12" x14ac:dyDescent="0.25">
      <c r="H2594">
        <v>140546802</v>
      </c>
      <c r="I2594" t="s">
        <v>108</v>
      </c>
      <c r="J2594" t="s">
        <v>106</v>
      </c>
      <c r="K2594" t="s">
        <v>257</v>
      </c>
      <c r="L2594" t="s">
        <v>2525</v>
      </c>
    </row>
    <row r="2595" spans="8:12" x14ac:dyDescent="0.25">
      <c r="H2595">
        <v>140546803</v>
      </c>
      <c r="I2595" t="s">
        <v>108</v>
      </c>
      <c r="J2595" t="s">
        <v>106</v>
      </c>
      <c r="K2595" t="s">
        <v>257</v>
      </c>
      <c r="L2595" t="s">
        <v>2526</v>
      </c>
    </row>
    <row r="2596" spans="8:12" x14ac:dyDescent="0.25">
      <c r="H2596">
        <v>140546804</v>
      </c>
      <c r="I2596" t="s">
        <v>108</v>
      </c>
      <c r="J2596" t="s">
        <v>106</v>
      </c>
      <c r="K2596" t="s">
        <v>257</v>
      </c>
      <c r="L2596" t="s">
        <v>2527</v>
      </c>
    </row>
    <row r="2597" spans="8:12" x14ac:dyDescent="0.25">
      <c r="H2597">
        <v>140546805</v>
      </c>
      <c r="I2597" t="s">
        <v>108</v>
      </c>
      <c r="J2597" t="s">
        <v>106</v>
      </c>
      <c r="K2597" t="s">
        <v>257</v>
      </c>
      <c r="L2597" t="s">
        <v>2528</v>
      </c>
    </row>
    <row r="2598" spans="8:12" x14ac:dyDescent="0.25">
      <c r="H2598">
        <v>140546806</v>
      </c>
      <c r="I2598" t="s">
        <v>108</v>
      </c>
      <c r="J2598" t="s">
        <v>106</v>
      </c>
      <c r="K2598" t="s">
        <v>257</v>
      </c>
      <c r="L2598" t="s">
        <v>2529</v>
      </c>
    </row>
    <row r="2599" spans="8:12" x14ac:dyDescent="0.25">
      <c r="H2599">
        <v>140546807</v>
      </c>
      <c r="I2599" t="s">
        <v>108</v>
      </c>
      <c r="J2599" t="s">
        <v>106</v>
      </c>
      <c r="K2599" t="s">
        <v>257</v>
      </c>
      <c r="L2599" t="s">
        <v>2530</v>
      </c>
    </row>
    <row r="2600" spans="8:12" x14ac:dyDescent="0.25">
      <c r="H2600">
        <v>140546808</v>
      </c>
      <c r="I2600" t="s">
        <v>108</v>
      </c>
      <c r="J2600" t="s">
        <v>106</v>
      </c>
      <c r="K2600" t="s">
        <v>257</v>
      </c>
      <c r="L2600" t="s">
        <v>2531</v>
      </c>
    </row>
    <row r="2601" spans="8:12" x14ac:dyDescent="0.25">
      <c r="H2601">
        <v>140546809</v>
      </c>
      <c r="I2601" t="s">
        <v>108</v>
      </c>
      <c r="J2601" t="s">
        <v>106</v>
      </c>
      <c r="K2601" t="s">
        <v>257</v>
      </c>
      <c r="L2601" t="s">
        <v>2532</v>
      </c>
    </row>
    <row r="2602" spans="8:12" x14ac:dyDescent="0.25">
      <c r="H2602">
        <v>140546810</v>
      </c>
      <c r="I2602" t="s">
        <v>108</v>
      </c>
      <c r="J2602" t="s">
        <v>106</v>
      </c>
      <c r="K2602" t="s">
        <v>257</v>
      </c>
      <c r="L2602" t="s">
        <v>2533</v>
      </c>
    </row>
    <row r="2603" spans="8:12" x14ac:dyDescent="0.25">
      <c r="H2603">
        <v>140546811</v>
      </c>
      <c r="I2603" t="s">
        <v>108</v>
      </c>
      <c r="J2603" t="s">
        <v>106</v>
      </c>
      <c r="K2603" t="s">
        <v>257</v>
      </c>
      <c r="L2603" t="s">
        <v>2534</v>
      </c>
    </row>
    <row r="2604" spans="8:12" x14ac:dyDescent="0.25">
      <c r="H2604">
        <v>140546812</v>
      </c>
      <c r="I2604" t="s">
        <v>108</v>
      </c>
      <c r="J2604" t="s">
        <v>106</v>
      </c>
      <c r="K2604" t="s">
        <v>254</v>
      </c>
      <c r="L2604" t="s">
        <v>2535</v>
      </c>
    </row>
    <row r="2605" spans="8:12" x14ac:dyDescent="0.25">
      <c r="H2605">
        <v>140546813</v>
      </c>
      <c r="I2605" t="s">
        <v>108</v>
      </c>
      <c r="J2605" t="s">
        <v>106</v>
      </c>
      <c r="K2605" t="s">
        <v>257</v>
      </c>
      <c r="L2605" t="s">
        <v>2536</v>
      </c>
    </row>
    <row r="2606" spans="8:12" x14ac:dyDescent="0.25">
      <c r="H2606">
        <v>140546814</v>
      </c>
      <c r="I2606" t="s">
        <v>108</v>
      </c>
      <c r="J2606" t="s">
        <v>106</v>
      </c>
      <c r="K2606" t="s">
        <v>257</v>
      </c>
      <c r="L2606" t="s">
        <v>2537</v>
      </c>
    </row>
    <row r="2607" spans="8:12" x14ac:dyDescent="0.25">
      <c r="H2607">
        <v>140546815</v>
      </c>
      <c r="I2607" t="s">
        <v>108</v>
      </c>
      <c r="J2607" t="s">
        <v>106</v>
      </c>
      <c r="K2607" t="s">
        <v>257</v>
      </c>
      <c r="L2607" t="s">
        <v>2538</v>
      </c>
    </row>
    <row r="2608" spans="8:12" x14ac:dyDescent="0.25">
      <c r="H2608">
        <v>140546816</v>
      </c>
      <c r="I2608" t="s">
        <v>108</v>
      </c>
      <c r="J2608" t="s">
        <v>106</v>
      </c>
      <c r="K2608" t="s">
        <v>257</v>
      </c>
      <c r="L2608" t="s">
        <v>2539</v>
      </c>
    </row>
    <row r="2609" spans="8:12" x14ac:dyDescent="0.25">
      <c r="H2609">
        <v>140546817</v>
      </c>
      <c r="I2609" t="s">
        <v>108</v>
      </c>
      <c r="J2609" t="s">
        <v>106</v>
      </c>
      <c r="K2609" t="s">
        <v>257</v>
      </c>
      <c r="L2609" t="s">
        <v>2540</v>
      </c>
    </row>
    <row r="2610" spans="8:12" x14ac:dyDescent="0.25">
      <c r="H2610">
        <v>140546818</v>
      </c>
      <c r="I2610" t="s">
        <v>108</v>
      </c>
      <c r="J2610" t="s">
        <v>106</v>
      </c>
      <c r="K2610" t="s">
        <v>257</v>
      </c>
      <c r="L2610" t="s">
        <v>2541</v>
      </c>
    </row>
    <row r="2611" spans="8:12" x14ac:dyDescent="0.25">
      <c r="H2611">
        <v>140546819</v>
      </c>
      <c r="I2611" t="s">
        <v>108</v>
      </c>
      <c r="J2611" t="s">
        <v>106</v>
      </c>
      <c r="K2611" t="s">
        <v>257</v>
      </c>
      <c r="L2611" t="s">
        <v>2542</v>
      </c>
    </row>
    <row r="2612" spans="8:12" x14ac:dyDescent="0.25">
      <c r="H2612">
        <v>140546820</v>
      </c>
      <c r="I2612" t="s">
        <v>108</v>
      </c>
      <c r="J2612" t="s">
        <v>106</v>
      </c>
      <c r="K2612" t="s">
        <v>257</v>
      </c>
      <c r="L2612" t="s">
        <v>2543</v>
      </c>
    </row>
    <row r="2613" spans="8:12" x14ac:dyDescent="0.25">
      <c r="H2613">
        <v>140546821</v>
      </c>
      <c r="I2613" t="s">
        <v>108</v>
      </c>
      <c r="J2613" t="s">
        <v>106</v>
      </c>
      <c r="K2613" t="s">
        <v>257</v>
      </c>
      <c r="L2613" t="s">
        <v>2544</v>
      </c>
    </row>
    <row r="2614" spans="8:12" x14ac:dyDescent="0.25">
      <c r="H2614">
        <v>140546823</v>
      </c>
      <c r="I2614" t="s">
        <v>108</v>
      </c>
      <c r="J2614" t="s">
        <v>106</v>
      </c>
      <c r="K2614" t="s">
        <v>257</v>
      </c>
      <c r="L2614" t="s">
        <v>2545</v>
      </c>
    </row>
    <row r="2615" spans="8:12" x14ac:dyDescent="0.25">
      <c r="H2615">
        <v>140546826</v>
      </c>
      <c r="I2615" t="s">
        <v>108</v>
      </c>
      <c r="J2615" t="s">
        <v>106</v>
      </c>
      <c r="K2615" t="s">
        <v>257</v>
      </c>
      <c r="L2615" t="s">
        <v>2546</v>
      </c>
    </row>
    <row r="2616" spans="8:12" x14ac:dyDescent="0.25">
      <c r="H2616">
        <v>140546827</v>
      </c>
      <c r="I2616" t="s">
        <v>108</v>
      </c>
      <c r="J2616" t="s">
        <v>106</v>
      </c>
      <c r="K2616" t="s">
        <v>257</v>
      </c>
      <c r="L2616" t="s">
        <v>2547</v>
      </c>
    </row>
    <row r="2617" spans="8:12" x14ac:dyDescent="0.25">
      <c r="H2617">
        <v>140546828</v>
      </c>
      <c r="I2617" t="s">
        <v>108</v>
      </c>
      <c r="J2617" t="s">
        <v>106</v>
      </c>
      <c r="K2617" t="s">
        <v>257</v>
      </c>
      <c r="L2617" t="s">
        <v>2548</v>
      </c>
    </row>
    <row r="2618" spans="8:12" x14ac:dyDescent="0.25">
      <c r="H2618">
        <v>140546829</v>
      </c>
      <c r="I2618" t="s">
        <v>108</v>
      </c>
      <c r="J2618" t="s">
        <v>106</v>
      </c>
      <c r="K2618" t="s">
        <v>257</v>
      </c>
      <c r="L2618" t="s">
        <v>2549</v>
      </c>
    </row>
    <row r="2619" spans="8:12" x14ac:dyDescent="0.25">
      <c r="H2619">
        <v>140546830</v>
      </c>
      <c r="I2619" t="s">
        <v>108</v>
      </c>
      <c r="J2619" t="s">
        <v>106</v>
      </c>
      <c r="K2619" t="s">
        <v>257</v>
      </c>
      <c r="L2619" t="s">
        <v>2550</v>
      </c>
    </row>
    <row r="2620" spans="8:12" x14ac:dyDescent="0.25">
      <c r="H2620">
        <v>140546831</v>
      </c>
      <c r="I2620" t="s">
        <v>108</v>
      </c>
      <c r="J2620" t="s">
        <v>106</v>
      </c>
      <c r="K2620" t="s">
        <v>257</v>
      </c>
      <c r="L2620" t="s">
        <v>2551</v>
      </c>
    </row>
    <row r="2621" spans="8:12" x14ac:dyDescent="0.25">
      <c r="H2621">
        <v>140546832</v>
      </c>
      <c r="I2621" t="s">
        <v>108</v>
      </c>
      <c r="J2621" t="s">
        <v>106</v>
      </c>
      <c r="K2621" t="s">
        <v>254</v>
      </c>
      <c r="L2621" t="s">
        <v>2477</v>
      </c>
    </row>
    <row r="2622" spans="8:12" x14ac:dyDescent="0.25">
      <c r="H2622">
        <v>140546832</v>
      </c>
      <c r="I2622" t="s">
        <v>108</v>
      </c>
      <c r="J2622" t="s">
        <v>106</v>
      </c>
      <c r="K2622" t="s">
        <v>257</v>
      </c>
      <c r="L2622" t="s">
        <v>2552</v>
      </c>
    </row>
    <row r="2623" spans="8:12" x14ac:dyDescent="0.25">
      <c r="H2623">
        <v>140546833</v>
      </c>
      <c r="I2623" t="s">
        <v>108</v>
      </c>
      <c r="J2623" t="s">
        <v>106</v>
      </c>
      <c r="K2623" t="s">
        <v>257</v>
      </c>
      <c r="L2623" t="s">
        <v>2553</v>
      </c>
    </row>
    <row r="2624" spans="8:12" x14ac:dyDescent="0.25">
      <c r="H2624">
        <v>140546834</v>
      </c>
      <c r="I2624" t="s">
        <v>108</v>
      </c>
      <c r="J2624" t="s">
        <v>106</v>
      </c>
      <c r="K2624" t="s">
        <v>257</v>
      </c>
      <c r="L2624" t="s">
        <v>2554</v>
      </c>
    </row>
    <row r="2625" spans="8:12" x14ac:dyDescent="0.25">
      <c r="H2625">
        <v>140546835</v>
      </c>
      <c r="I2625" t="s">
        <v>108</v>
      </c>
      <c r="J2625" t="s">
        <v>106</v>
      </c>
      <c r="K2625" t="s">
        <v>257</v>
      </c>
      <c r="L2625" t="s">
        <v>2555</v>
      </c>
    </row>
    <row r="2626" spans="8:12" x14ac:dyDescent="0.25">
      <c r="H2626">
        <v>140546836</v>
      </c>
      <c r="I2626" t="s">
        <v>108</v>
      </c>
      <c r="J2626" t="s">
        <v>106</v>
      </c>
      <c r="K2626" t="s">
        <v>257</v>
      </c>
      <c r="L2626" t="s">
        <v>2556</v>
      </c>
    </row>
    <row r="2627" spans="8:12" x14ac:dyDescent="0.25">
      <c r="H2627">
        <v>140546837</v>
      </c>
      <c r="I2627" t="s">
        <v>108</v>
      </c>
      <c r="J2627" t="s">
        <v>105</v>
      </c>
      <c r="K2627" t="s">
        <v>257</v>
      </c>
      <c r="L2627" t="s">
        <v>2557</v>
      </c>
    </row>
    <row r="2628" spans="8:12" x14ac:dyDescent="0.25">
      <c r="H2628">
        <v>140547200</v>
      </c>
      <c r="I2628" t="s">
        <v>108</v>
      </c>
      <c r="J2628" t="s">
        <v>106</v>
      </c>
      <c r="K2628" t="s">
        <v>254</v>
      </c>
      <c r="L2628" t="s">
        <v>2558</v>
      </c>
    </row>
    <row r="2629" spans="8:12" x14ac:dyDescent="0.25">
      <c r="H2629">
        <v>140547400</v>
      </c>
      <c r="I2629" t="s">
        <v>108</v>
      </c>
      <c r="J2629" t="s">
        <v>106</v>
      </c>
      <c r="K2629" t="s">
        <v>254</v>
      </c>
      <c r="L2629" t="s">
        <v>2559</v>
      </c>
    </row>
    <row r="2630" spans="8:12" x14ac:dyDescent="0.25">
      <c r="H2630">
        <v>140549200</v>
      </c>
      <c r="I2630" t="s">
        <v>108</v>
      </c>
      <c r="J2630" t="s">
        <v>106</v>
      </c>
      <c r="K2630" t="s">
        <v>257</v>
      </c>
      <c r="L2630" t="s">
        <v>2560</v>
      </c>
    </row>
    <row r="2631" spans="8:12" x14ac:dyDescent="0.25">
      <c r="H2631">
        <v>140549601</v>
      </c>
      <c r="I2631" t="s">
        <v>108</v>
      </c>
      <c r="J2631" t="s">
        <v>106</v>
      </c>
      <c r="K2631" t="s">
        <v>254</v>
      </c>
      <c r="L2631" t="s">
        <v>2561</v>
      </c>
    </row>
    <row r="2632" spans="8:12" x14ac:dyDescent="0.25">
      <c r="H2632">
        <v>140549800</v>
      </c>
      <c r="I2632" t="s">
        <v>108</v>
      </c>
      <c r="J2632" t="s">
        <v>106</v>
      </c>
      <c r="K2632" t="s">
        <v>257</v>
      </c>
      <c r="L2632" t="s">
        <v>2562</v>
      </c>
    </row>
    <row r="2633" spans="8:12" x14ac:dyDescent="0.25">
      <c r="H2633">
        <v>140549900</v>
      </c>
      <c r="I2633" t="s">
        <v>108</v>
      </c>
      <c r="J2633" t="s">
        <v>106</v>
      </c>
      <c r="K2633" t="s">
        <v>257</v>
      </c>
      <c r="L2633" t="s">
        <v>2563</v>
      </c>
    </row>
    <row r="2634" spans="8:12" x14ac:dyDescent="0.25">
      <c r="H2634">
        <v>140550100</v>
      </c>
      <c r="I2634" t="s">
        <v>108</v>
      </c>
      <c r="J2634" t="s">
        <v>106</v>
      </c>
      <c r="K2634" t="s">
        <v>257</v>
      </c>
      <c r="L2634" t="s">
        <v>2564</v>
      </c>
    </row>
    <row r="2635" spans="8:12" x14ac:dyDescent="0.25">
      <c r="H2635">
        <v>140550400</v>
      </c>
      <c r="I2635" t="s">
        <v>108</v>
      </c>
      <c r="J2635" t="s">
        <v>105</v>
      </c>
      <c r="K2635" t="s">
        <v>257</v>
      </c>
      <c r="L2635" t="s">
        <v>2565</v>
      </c>
    </row>
    <row r="2636" spans="8:12" x14ac:dyDescent="0.25">
      <c r="H2636">
        <v>140550500</v>
      </c>
      <c r="I2636" t="s">
        <v>108</v>
      </c>
      <c r="J2636" t="s">
        <v>106</v>
      </c>
      <c r="K2636" t="s">
        <v>254</v>
      </c>
      <c r="L2636" t="s">
        <v>2566</v>
      </c>
    </row>
    <row r="2637" spans="8:12" x14ac:dyDescent="0.25">
      <c r="H2637">
        <v>140550600</v>
      </c>
      <c r="I2637" t="s">
        <v>108</v>
      </c>
      <c r="J2637" t="s">
        <v>106</v>
      </c>
      <c r="K2637" t="s">
        <v>254</v>
      </c>
      <c r="L2637" t="s">
        <v>2567</v>
      </c>
    </row>
    <row r="2638" spans="8:12" x14ac:dyDescent="0.25">
      <c r="H2638">
        <v>140550700</v>
      </c>
      <c r="I2638" t="s">
        <v>108</v>
      </c>
      <c r="J2638" t="s">
        <v>106</v>
      </c>
      <c r="K2638" t="s">
        <v>254</v>
      </c>
      <c r="L2638" t="s">
        <v>2568</v>
      </c>
    </row>
    <row r="2639" spans="8:12" x14ac:dyDescent="0.25">
      <c r="H2639">
        <v>140550800</v>
      </c>
      <c r="I2639" t="s">
        <v>108</v>
      </c>
      <c r="J2639" t="s">
        <v>106</v>
      </c>
      <c r="K2639" t="s">
        <v>254</v>
      </c>
      <c r="L2639" t="s">
        <v>2569</v>
      </c>
    </row>
    <row r="2640" spans="8:12" x14ac:dyDescent="0.25">
      <c r="H2640">
        <v>140550900</v>
      </c>
      <c r="I2640" t="s">
        <v>108</v>
      </c>
      <c r="J2640" t="s">
        <v>106</v>
      </c>
      <c r="K2640" t="s">
        <v>254</v>
      </c>
      <c r="L2640" t="s">
        <v>2570</v>
      </c>
    </row>
    <row r="2641" spans="8:12" x14ac:dyDescent="0.25">
      <c r="H2641">
        <v>140551600</v>
      </c>
      <c r="I2641" t="s">
        <v>108</v>
      </c>
      <c r="J2641" t="s">
        <v>106</v>
      </c>
      <c r="K2641" t="s">
        <v>257</v>
      </c>
      <c r="L2641" t="s">
        <v>2571</v>
      </c>
    </row>
    <row r="2642" spans="8:12" x14ac:dyDescent="0.25">
      <c r="H2642">
        <v>140551900</v>
      </c>
      <c r="I2642" t="s">
        <v>108</v>
      </c>
      <c r="J2642" t="s">
        <v>106</v>
      </c>
      <c r="K2642" t="s">
        <v>254</v>
      </c>
      <c r="L2642" t="s">
        <v>2572</v>
      </c>
    </row>
    <row r="2643" spans="8:12" x14ac:dyDescent="0.25">
      <c r="H2643">
        <v>140553000</v>
      </c>
      <c r="I2643" t="s">
        <v>108</v>
      </c>
      <c r="J2643" t="s">
        <v>105</v>
      </c>
      <c r="K2643" t="s">
        <v>257</v>
      </c>
      <c r="L2643" t="s">
        <v>2573</v>
      </c>
    </row>
    <row r="2644" spans="8:12" x14ac:dyDescent="0.25">
      <c r="H2644">
        <v>140553300</v>
      </c>
      <c r="I2644" t="s">
        <v>108</v>
      </c>
      <c r="J2644" t="s">
        <v>106</v>
      </c>
      <c r="K2644" t="s">
        <v>254</v>
      </c>
      <c r="L2644" t="s">
        <v>2574</v>
      </c>
    </row>
    <row r="2645" spans="8:12" x14ac:dyDescent="0.25">
      <c r="H2645">
        <v>140555500</v>
      </c>
      <c r="I2645" t="s">
        <v>108</v>
      </c>
      <c r="J2645" t="s">
        <v>106</v>
      </c>
      <c r="K2645" t="s">
        <v>257</v>
      </c>
      <c r="L2645" t="s">
        <v>2575</v>
      </c>
    </row>
    <row r="2646" spans="8:12" x14ac:dyDescent="0.25">
      <c r="H2646">
        <v>140556200</v>
      </c>
      <c r="I2646" t="s">
        <v>108</v>
      </c>
      <c r="J2646" t="s">
        <v>106</v>
      </c>
      <c r="K2646" t="s">
        <v>257</v>
      </c>
      <c r="L2646" t="s">
        <v>2576</v>
      </c>
    </row>
    <row r="2647" spans="8:12" x14ac:dyDescent="0.25">
      <c r="H2647">
        <v>140557100</v>
      </c>
      <c r="I2647" t="s">
        <v>108</v>
      </c>
      <c r="J2647" t="s">
        <v>106</v>
      </c>
      <c r="K2647" t="s">
        <v>257</v>
      </c>
      <c r="L2647" t="s">
        <v>2577</v>
      </c>
    </row>
    <row r="2648" spans="8:12" x14ac:dyDescent="0.25">
      <c r="H2648">
        <v>140557300</v>
      </c>
      <c r="I2648" t="s">
        <v>108</v>
      </c>
      <c r="J2648" t="s">
        <v>106</v>
      </c>
      <c r="K2648" t="s">
        <v>254</v>
      </c>
      <c r="L2648" t="s">
        <v>2578</v>
      </c>
    </row>
    <row r="2649" spans="8:12" x14ac:dyDescent="0.25">
      <c r="H2649">
        <v>140557400</v>
      </c>
      <c r="I2649" t="s">
        <v>108</v>
      </c>
      <c r="J2649" t="s">
        <v>106</v>
      </c>
      <c r="K2649" t="s">
        <v>254</v>
      </c>
      <c r="L2649" t="s">
        <v>2579</v>
      </c>
    </row>
    <row r="2650" spans="8:12" x14ac:dyDescent="0.25">
      <c r="H2650">
        <v>140558400</v>
      </c>
      <c r="I2650" t="s">
        <v>108</v>
      </c>
      <c r="J2650" t="s">
        <v>106</v>
      </c>
      <c r="K2650" t="s">
        <v>257</v>
      </c>
      <c r="L2650" t="s">
        <v>2580</v>
      </c>
    </row>
    <row r="2651" spans="8:12" x14ac:dyDescent="0.25">
      <c r="H2651">
        <v>140559500</v>
      </c>
      <c r="I2651" t="s">
        <v>108</v>
      </c>
      <c r="J2651" t="s">
        <v>106</v>
      </c>
      <c r="K2651" t="s">
        <v>257</v>
      </c>
      <c r="L2651" t="s">
        <v>2581</v>
      </c>
    </row>
    <row r="2652" spans="8:12" x14ac:dyDescent="0.25">
      <c r="H2652">
        <v>140560200</v>
      </c>
      <c r="I2652" t="s">
        <v>108</v>
      </c>
      <c r="J2652" t="s">
        <v>106</v>
      </c>
      <c r="K2652" t="s">
        <v>257</v>
      </c>
      <c r="L2652" t="s">
        <v>2582</v>
      </c>
    </row>
    <row r="2653" spans="8:12" x14ac:dyDescent="0.25">
      <c r="H2653">
        <v>140560500</v>
      </c>
      <c r="I2653" t="s">
        <v>108</v>
      </c>
      <c r="J2653" t="s">
        <v>106</v>
      </c>
      <c r="K2653" t="s">
        <v>257</v>
      </c>
      <c r="L2653" t="s">
        <v>2583</v>
      </c>
    </row>
    <row r="2654" spans="8:12" x14ac:dyDescent="0.25">
      <c r="H2654">
        <v>140560600</v>
      </c>
      <c r="I2654" t="s">
        <v>108</v>
      </c>
      <c r="J2654" t="s">
        <v>106</v>
      </c>
      <c r="K2654" t="s">
        <v>257</v>
      </c>
      <c r="L2654" t="s">
        <v>2584</v>
      </c>
    </row>
    <row r="2655" spans="8:12" x14ac:dyDescent="0.25">
      <c r="H2655">
        <v>140561000</v>
      </c>
      <c r="I2655" t="s">
        <v>108</v>
      </c>
      <c r="J2655" t="s">
        <v>106</v>
      </c>
      <c r="K2655" t="s">
        <v>254</v>
      </c>
      <c r="L2655" t="s">
        <v>2585</v>
      </c>
    </row>
    <row r="2656" spans="8:12" x14ac:dyDescent="0.25">
      <c r="H2656">
        <v>140562200</v>
      </c>
      <c r="I2656" t="s">
        <v>108</v>
      </c>
      <c r="J2656" t="s">
        <v>106</v>
      </c>
      <c r="K2656" t="s">
        <v>254</v>
      </c>
      <c r="L2656" t="s">
        <v>2586</v>
      </c>
    </row>
    <row r="2657" spans="8:12" x14ac:dyDescent="0.25">
      <c r="H2657">
        <v>140562300</v>
      </c>
      <c r="I2657" t="s">
        <v>108</v>
      </c>
      <c r="J2657" t="s">
        <v>106</v>
      </c>
      <c r="K2657" t="s">
        <v>254</v>
      </c>
      <c r="L2657" t="s">
        <v>2587</v>
      </c>
    </row>
    <row r="2658" spans="8:12" x14ac:dyDescent="0.25">
      <c r="H2658">
        <v>140562400</v>
      </c>
      <c r="I2658" t="s">
        <v>108</v>
      </c>
      <c r="J2658" t="s">
        <v>106</v>
      </c>
      <c r="K2658" t="s">
        <v>254</v>
      </c>
      <c r="L2658" t="s">
        <v>2588</v>
      </c>
    </row>
    <row r="2659" spans="8:12" x14ac:dyDescent="0.25">
      <c r="H2659">
        <v>140563500</v>
      </c>
      <c r="I2659" t="s">
        <v>108</v>
      </c>
      <c r="J2659" t="s">
        <v>105</v>
      </c>
      <c r="K2659" t="s">
        <v>257</v>
      </c>
      <c r="L2659" t="s">
        <v>2589</v>
      </c>
    </row>
    <row r="2660" spans="8:12" x14ac:dyDescent="0.25">
      <c r="H2660">
        <v>140565300</v>
      </c>
      <c r="I2660" t="s">
        <v>108</v>
      </c>
      <c r="J2660" t="s">
        <v>106</v>
      </c>
      <c r="K2660" t="s">
        <v>257</v>
      </c>
      <c r="L2660" t="s">
        <v>2590</v>
      </c>
    </row>
    <row r="2661" spans="8:12" x14ac:dyDescent="0.25">
      <c r="H2661">
        <v>140565500</v>
      </c>
      <c r="I2661" t="s">
        <v>108</v>
      </c>
      <c r="J2661" t="s">
        <v>106</v>
      </c>
      <c r="K2661" t="s">
        <v>257</v>
      </c>
      <c r="L2661" t="s">
        <v>2591</v>
      </c>
    </row>
    <row r="2662" spans="8:12" x14ac:dyDescent="0.25">
      <c r="H2662">
        <v>140565800</v>
      </c>
      <c r="I2662" t="s">
        <v>108</v>
      </c>
      <c r="J2662" t="s">
        <v>106</v>
      </c>
      <c r="K2662" t="s">
        <v>257</v>
      </c>
      <c r="L2662" t="s">
        <v>2592</v>
      </c>
    </row>
    <row r="2663" spans="8:12" x14ac:dyDescent="0.25">
      <c r="H2663">
        <v>140566000</v>
      </c>
      <c r="I2663" t="s">
        <v>108</v>
      </c>
      <c r="J2663" t="s">
        <v>106</v>
      </c>
      <c r="K2663" t="s">
        <v>257</v>
      </c>
      <c r="L2663" t="s">
        <v>2593</v>
      </c>
    </row>
    <row r="2664" spans="8:12" x14ac:dyDescent="0.25">
      <c r="H2664">
        <v>140566600</v>
      </c>
      <c r="I2664" t="s">
        <v>108</v>
      </c>
      <c r="J2664" t="s">
        <v>106</v>
      </c>
      <c r="K2664" t="s">
        <v>254</v>
      </c>
      <c r="L2664" t="s">
        <v>2594</v>
      </c>
    </row>
    <row r="2665" spans="8:12" x14ac:dyDescent="0.25">
      <c r="H2665">
        <v>140566700</v>
      </c>
      <c r="I2665" t="s">
        <v>108</v>
      </c>
      <c r="J2665" t="s">
        <v>106</v>
      </c>
      <c r="K2665" t="s">
        <v>254</v>
      </c>
      <c r="L2665" t="s">
        <v>2595</v>
      </c>
    </row>
    <row r="2666" spans="8:12" x14ac:dyDescent="0.25">
      <c r="H2666">
        <v>140566800</v>
      </c>
      <c r="I2666" t="s">
        <v>108</v>
      </c>
      <c r="J2666" t="s">
        <v>106</v>
      </c>
      <c r="K2666" t="s">
        <v>254</v>
      </c>
      <c r="L2666" t="s">
        <v>2596</v>
      </c>
    </row>
    <row r="2667" spans="8:12" x14ac:dyDescent="0.25">
      <c r="H2667">
        <v>140567300</v>
      </c>
      <c r="I2667" t="s">
        <v>108</v>
      </c>
      <c r="J2667" t="s">
        <v>105</v>
      </c>
      <c r="K2667" t="s">
        <v>257</v>
      </c>
      <c r="L2667" t="s">
        <v>2597</v>
      </c>
    </row>
    <row r="2668" spans="8:12" x14ac:dyDescent="0.25">
      <c r="H2668">
        <v>140567400</v>
      </c>
      <c r="I2668" t="s">
        <v>108</v>
      </c>
      <c r="J2668" t="s">
        <v>106</v>
      </c>
      <c r="K2668" t="s">
        <v>257</v>
      </c>
      <c r="L2668" t="s">
        <v>2598</v>
      </c>
    </row>
    <row r="2669" spans="8:12" x14ac:dyDescent="0.25">
      <c r="H2669">
        <v>140567500</v>
      </c>
      <c r="I2669" t="s">
        <v>108</v>
      </c>
      <c r="J2669" t="s">
        <v>106</v>
      </c>
      <c r="K2669" t="s">
        <v>257</v>
      </c>
      <c r="L2669" t="s">
        <v>2599</v>
      </c>
    </row>
    <row r="2670" spans="8:12" x14ac:dyDescent="0.25">
      <c r="H2670">
        <v>140568300</v>
      </c>
      <c r="I2670" t="s">
        <v>108</v>
      </c>
      <c r="J2670" t="s">
        <v>106</v>
      </c>
      <c r="K2670" t="s">
        <v>254</v>
      </c>
      <c r="L2670" t="s">
        <v>2600</v>
      </c>
    </row>
    <row r="2671" spans="8:12" x14ac:dyDescent="0.25">
      <c r="H2671">
        <v>140568400</v>
      </c>
      <c r="I2671" t="s">
        <v>108</v>
      </c>
      <c r="J2671" t="s">
        <v>106</v>
      </c>
      <c r="K2671" t="s">
        <v>254</v>
      </c>
      <c r="L2671" t="s">
        <v>2601</v>
      </c>
    </row>
    <row r="2672" spans="8:12" x14ac:dyDescent="0.25">
      <c r="H2672">
        <v>140568500</v>
      </c>
      <c r="I2672" t="s">
        <v>108</v>
      </c>
      <c r="J2672" t="s">
        <v>106</v>
      </c>
      <c r="K2672" t="s">
        <v>254</v>
      </c>
      <c r="L2672" t="s">
        <v>2602</v>
      </c>
    </row>
    <row r="2673" spans="8:12" x14ac:dyDescent="0.25">
      <c r="H2673">
        <v>140568600</v>
      </c>
      <c r="I2673" t="s">
        <v>108</v>
      </c>
      <c r="J2673" t="s">
        <v>106</v>
      </c>
      <c r="K2673" t="s">
        <v>254</v>
      </c>
      <c r="L2673" t="s">
        <v>2603</v>
      </c>
    </row>
    <row r="2674" spans="8:12" x14ac:dyDescent="0.25">
      <c r="H2674">
        <v>140568700</v>
      </c>
      <c r="I2674" t="s">
        <v>108</v>
      </c>
      <c r="J2674" t="s">
        <v>106</v>
      </c>
      <c r="K2674" t="s">
        <v>254</v>
      </c>
      <c r="L2674" t="s">
        <v>2604</v>
      </c>
    </row>
    <row r="2675" spans="8:12" x14ac:dyDescent="0.25">
      <c r="H2675">
        <v>140568800</v>
      </c>
      <c r="I2675" t="s">
        <v>108</v>
      </c>
      <c r="J2675" t="s">
        <v>106</v>
      </c>
      <c r="K2675" t="s">
        <v>254</v>
      </c>
      <c r="L2675" t="s">
        <v>2605</v>
      </c>
    </row>
    <row r="2676" spans="8:12" x14ac:dyDescent="0.25">
      <c r="H2676">
        <v>140568900</v>
      </c>
      <c r="I2676" t="s">
        <v>108</v>
      </c>
      <c r="J2676" t="s">
        <v>106</v>
      </c>
      <c r="K2676" t="s">
        <v>254</v>
      </c>
      <c r="L2676" t="s">
        <v>2560</v>
      </c>
    </row>
    <row r="2677" spans="8:12" x14ac:dyDescent="0.25">
      <c r="H2677">
        <v>140569000</v>
      </c>
      <c r="I2677" t="s">
        <v>108</v>
      </c>
      <c r="J2677" t="s">
        <v>106</v>
      </c>
      <c r="K2677" t="s">
        <v>254</v>
      </c>
      <c r="L2677" t="s">
        <v>2606</v>
      </c>
    </row>
    <row r="2678" spans="8:12" x14ac:dyDescent="0.25">
      <c r="H2678">
        <v>140569100</v>
      </c>
      <c r="I2678" t="s">
        <v>108</v>
      </c>
      <c r="J2678" t="s">
        <v>106</v>
      </c>
      <c r="K2678" t="s">
        <v>254</v>
      </c>
      <c r="L2678" t="s">
        <v>2607</v>
      </c>
    </row>
    <row r="2679" spans="8:12" x14ac:dyDescent="0.25">
      <c r="H2679">
        <v>140569200</v>
      </c>
      <c r="I2679" t="s">
        <v>108</v>
      </c>
      <c r="J2679" t="s">
        <v>106</v>
      </c>
      <c r="K2679" t="s">
        <v>254</v>
      </c>
      <c r="L2679" t="s">
        <v>2608</v>
      </c>
    </row>
    <row r="2680" spans="8:12" x14ac:dyDescent="0.25">
      <c r="H2680">
        <v>140569300</v>
      </c>
      <c r="I2680" t="s">
        <v>108</v>
      </c>
      <c r="J2680" t="s">
        <v>106</v>
      </c>
      <c r="K2680" t="s">
        <v>254</v>
      </c>
      <c r="L2680" t="s">
        <v>2609</v>
      </c>
    </row>
    <row r="2681" spans="8:12" x14ac:dyDescent="0.25">
      <c r="H2681">
        <v>140569400</v>
      </c>
      <c r="I2681" t="s">
        <v>108</v>
      </c>
      <c r="J2681" t="s">
        <v>106</v>
      </c>
      <c r="K2681" t="s">
        <v>254</v>
      </c>
      <c r="L2681" t="s">
        <v>2610</v>
      </c>
    </row>
    <row r="2682" spans="8:12" x14ac:dyDescent="0.25">
      <c r="H2682">
        <v>140569500</v>
      </c>
      <c r="I2682" t="s">
        <v>108</v>
      </c>
      <c r="J2682" t="s">
        <v>106</v>
      </c>
      <c r="K2682" t="s">
        <v>254</v>
      </c>
      <c r="L2682" t="s">
        <v>2611</v>
      </c>
    </row>
    <row r="2683" spans="8:12" x14ac:dyDescent="0.25">
      <c r="H2683">
        <v>140569600</v>
      </c>
      <c r="I2683" t="s">
        <v>108</v>
      </c>
      <c r="J2683" t="s">
        <v>106</v>
      </c>
      <c r="K2683" t="s">
        <v>254</v>
      </c>
      <c r="L2683" t="s">
        <v>2560</v>
      </c>
    </row>
    <row r="2684" spans="8:12" x14ac:dyDescent="0.25">
      <c r="H2684">
        <v>140569700</v>
      </c>
      <c r="I2684" t="s">
        <v>108</v>
      </c>
      <c r="J2684" t="s">
        <v>106</v>
      </c>
      <c r="K2684" t="s">
        <v>254</v>
      </c>
      <c r="L2684" t="s">
        <v>2612</v>
      </c>
    </row>
    <row r="2685" spans="8:12" x14ac:dyDescent="0.25">
      <c r="H2685">
        <v>140569800</v>
      </c>
      <c r="I2685" t="s">
        <v>108</v>
      </c>
      <c r="J2685" t="s">
        <v>106</v>
      </c>
      <c r="K2685" t="s">
        <v>254</v>
      </c>
      <c r="L2685" t="s">
        <v>2613</v>
      </c>
    </row>
    <row r="2686" spans="8:12" x14ac:dyDescent="0.25">
      <c r="H2686">
        <v>140569900</v>
      </c>
      <c r="I2686" t="s">
        <v>108</v>
      </c>
      <c r="J2686" t="s">
        <v>106</v>
      </c>
      <c r="K2686" t="s">
        <v>254</v>
      </c>
      <c r="L2686" t="s">
        <v>2614</v>
      </c>
    </row>
    <row r="2687" spans="8:12" x14ac:dyDescent="0.25">
      <c r="H2687">
        <v>140570000</v>
      </c>
      <c r="I2687" t="s">
        <v>108</v>
      </c>
      <c r="J2687" t="s">
        <v>106</v>
      </c>
      <c r="K2687" t="s">
        <v>254</v>
      </c>
      <c r="L2687" t="s">
        <v>2615</v>
      </c>
    </row>
    <row r="2688" spans="8:12" x14ac:dyDescent="0.25">
      <c r="H2688">
        <v>140570100</v>
      </c>
      <c r="I2688" t="s">
        <v>108</v>
      </c>
      <c r="J2688" t="s">
        <v>106</v>
      </c>
      <c r="K2688" t="s">
        <v>254</v>
      </c>
      <c r="L2688" t="s">
        <v>2616</v>
      </c>
    </row>
    <row r="2689" spans="8:12" x14ac:dyDescent="0.25">
      <c r="H2689">
        <v>140570200</v>
      </c>
      <c r="I2689" t="s">
        <v>108</v>
      </c>
      <c r="J2689" t="s">
        <v>106</v>
      </c>
      <c r="K2689" t="s">
        <v>254</v>
      </c>
      <c r="L2689" t="s">
        <v>2617</v>
      </c>
    </row>
    <row r="2690" spans="8:12" x14ac:dyDescent="0.25">
      <c r="H2690">
        <v>140570300</v>
      </c>
      <c r="I2690" t="s">
        <v>108</v>
      </c>
      <c r="J2690" t="s">
        <v>106</v>
      </c>
      <c r="K2690" t="s">
        <v>254</v>
      </c>
      <c r="L2690" t="s">
        <v>2618</v>
      </c>
    </row>
    <row r="2691" spans="8:12" x14ac:dyDescent="0.25">
      <c r="H2691">
        <v>140570400</v>
      </c>
      <c r="I2691" t="s">
        <v>108</v>
      </c>
      <c r="J2691" t="s">
        <v>106</v>
      </c>
      <c r="K2691" t="s">
        <v>254</v>
      </c>
      <c r="L2691" t="s">
        <v>2619</v>
      </c>
    </row>
    <row r="2692" spans="8:12" x14ac:dyDescent="0.25">
      <c r="H2692">
        <v>140570500</v>
      </c>
      <c r="I2692" t="s">
        <v>108</v>
      </c>
      <c r="J2692" t="s">
        <v>106</v>
      </c>
      <c r="K2692" t="s">
        <v>254</v>
      </c>
      <c r="L2692" t="s">
        <v>2560</v>
      </c>
    </row>
    <row r="2693" spans="8:12" x14ac:dyDescent="0.25">
      <c r="H2693">
        <v>140570600</v>
      </c>
      <c r="I2693" t="s">
        <v>108</v>
      </c>
      <c r="J2693" t="s">
        <v>106</v>
      </c>
      <c r="K2693" t="s">
        <v>254</v>
      </c>
      <c r="L2693" t="s">
        <v>2620</v>
      </c>
    </row>
    <row r="2694" spans="8:12" x14ac:dyDescent="0.25">
      <c r="H2694">
        <v>140570700</v>
      </c>
      <c r="I2694" t="s">
        <v>108</v>
      </c>
      <c r="J2694" t="s">
        <v>106</v>
      </c>
      <c r="K2694" t="s">
        <v>254</v>
      </c>
      <c r="L2694" t="s">
        <v>2621</v>
      </c>
    </row>
    <row r="2695" spans="8:12" x14ac:dyDescent="0.25">
      <c r="H2695">
        <v>140570800</v>
      </c>
      <c r="I2695" t="s">
        <v>108</v>
      </c>
      <c r="J2695" t="s">
        <v>106</v>
      </c>
      <c r="K2695" t="s">
        <v>254</v>
      </c>
      <c r="L2695" t="s">
        <v>2622</v>
      </c>
    </row>
    <row r="2696" spans="8:12" x14ac:dyDescent="0.25">
      <c r="H2696">
        <v>140571600</v>
      </c>
      <c r="I2696" t="s">
        <v>108</v>
      </c>
      <c r="J2696" t="s">
        <v>106</v>
      </c>
      <c r="K2696" t="s">
        <v>257</v>
      </c>
      <c r="L2696" t="s">
        <v>2623</v>
      </c>
    </row>
    <row r="2697" spans="8:12" x14ac:dyDescent="0.25">
      <c r="H2697">
        <v>140572500</v>
      </c>
      <c r="I2697" t="s">
        <v>108</v>
      </c>
      <c r="J2697" t="s">
        <v>106</v>
      </c>
      <c r="K2697" t="s">
        <v>257</v>
      </c>
      <c r="L2697" t="s">
        <v>2624</v>
      </c>
    </row>
    <row r="2698" spans="8:12" x14ac:dyDescent="0.25">
      <c r="H2698">
        <v>140573300</v>
      </c>
      <c r="I2698" t="s">
        <v>108</v>
      </c>
      <c r="J2698" t="s">
        <v>106</v>
      </c>
      <c r="K2698" t="s">
        <v>257</v>
      </c>
      <c r="L2698" t="s">
        <v>2625</v>
      </c>
    </row>
    <row r="2699" spans="8:12" x14ac:dyDescent="0.25">
      <c r="H2699">
        <v>140573400</v>
      </c>
      <c r="I2699" t="s">
        <v>108</v>
      </c>
      <c r="J2699" t="s">
        <v>106</v>
      </c>
      <c r="K2699" t="s">
        <v>257</v>
      </c>
      <c r="L2699" t="s">
        <v>2626</v>
      </c>
    </row>
    <row r="2700" spans="8:12" x14ac:dyDescent="0.25">
      <c r="H2700">
        <v>140573500</v>
      </c>
      <c r="I2700" t="s">
        <v>108</v>
      </c>
      <c r="J2700" t="s">
        <v>106</v>
      </c>
      <c r="K2700" t="s">
        <v>257</v>
      </c>
      <c r="L2700" t="s">
        <v>2627</v>
      </c>
    </row>
    <row r="2701" spans="8:12" x14ac:dyDescent="0.25">
      <c r="H2701">
        <v>140573800</v>
      </c>
      <c r="I2701" t="s">
        <v>108</v>
      </c>
      <c r="J2701" t="s">
        <v>106</v>
      </c>
      <c r="K2701" t="s">
        <v>257</v>
      </c>
      <c r="L2701" t="s">
        <v>2628</v>
      </c>
    </row>
    <row r="2702" spans="8:12" x14ac:dyDescent="0.25">
      <c r="H2702">
        <v>140573900</v>
      </c>
      <c r="I2702" t="s">
        <v>108</v>
      </c>
      <c r="J2702" t="s">
        <v>106</v>
      </c>
      <c r="K2702" t="s">
        <v>257</v>
      </c>
      <c r="L2702" t="s">
        <v>2629</v>
      </c>
    </row>
    <row r="2703" spans="8:12" x14ac:dyDescent="0.25">
      <c r="H2703">
        <v>140575200</v>
      </c>
      <c r="I2703" t="s">
        <v>108</v>
      </c>
      <c r="J2703" t="s">
        <v>106</v>
      </c>
      <c r="K2703" t="s">
        <v>257</v>
      </c>
      <c r="L2703" t="s">
        <v>2630</v>
      </c>
    </row>
    <row r="2704" spans="8:12" x14ac:dyDescent="0.25">
      <c r="H2704" s="165">
        <v>180000000</v>
      </c>
      <c r="I2704" s="166" t="s">
        <v>31</v>
      </c>
      <c r="J2704" s="166" t="s">
        <v>221</v>
      </c>
      <c r="K2704" s="166" t="s">
        <v>219</v>
      </c>
      <c r="L2704" s="167" t="s">
        <v>31</v>
      </c>
    </row>
    <row r="2705" spans="8:12" x14ac:dyDescent="0.25">
      <c r="H2705">
        <v>180014000</v>
      </c>
      <c r="I2705" t="s">
        <v>31</v>
      </c>
      <c r="J2705" t="s">
        <v>106</v>
      </c>
      <c r="K2705" t="s">
        <v>257</v>
      </c>
      <c r="L2705" t="s">
        <v>2631</v>
      </c>
    </row>
    <row r="2706" spans="8:12" x14ac:dyDescent="0.25">
      <c r="H2706">
        <v>180014200</v>
      </c>
      <c r="I2706" t="s">
        <v>31</v>
      </c>
      <c r="J2706" t="s">
        <v>106</v>
      </c>
      <c r="K2706" t="s">
        <v>257</v>
      </c>
      <c r="L2706" t="s">
        <v>2632</v>
      </c>
    </row>
    <row r="2707" spans="8:12" x14ac:dyDescent="0.25">
      <c r="H2707">
        <v>180029400</v>
      </c>
      <c r="I2707" t="s">
        <v>31</v>
      </c>
      <c r="J2707" t="s">
        <v>106</v>
      </c>
      <c r="K2707" t="s">
        <v>254</v>
      </c>
      <c r="L2707" t="s">
        <v>2633</v>
      </c>
    </row>
    <row r="2708" spans="8:12" x14ac:dyDescent="0.25">
      <c r="H2708">
        <v>180030300</v>
      </c>
      <c r="I2708" t="s">
        <v>31</v>
      </c>
      <c r="J2708" t="s">
        <v>106</v>
      </c>
      <c r="K2708" t="s">
        <v>257</v>
      </c>
      <c r="L2708" t="s">
        <v>2634</v>
      </c>
    </row>
    <row r="2709" spans="8:12" x14ac:dyDescent="0.25">
      <c r="H2709">
        <v>180031000</v>
      </c>
      <c r="I2709" t="s">
        <v>31</v>
      </c>
      <c r="J2709" t="s">
        <v>106</v>
      </c>
      <c r="K2709" t="s">
        <v>254</v>
      </c>
      <c r="L2709" t="s">
        <v>2635</v>
      </c>
    </row>
    <row r="2710" spans="8:12" x14ac:dyDescent="0.25">
      <c r="H2710">
        <v>180032000</v>
      </c>
      <c r="I2710" t="s">
        <v>31</v>
      </c>
      <c r="J2710" t="s">
        <v>106</v>
      </c>
      <c r="K2710" t="s">
        <v>254</v>
      </c>
      <c r="L2710" t="s">
        <v>2636</v>
      </c>
    </row>
    <row r="2711" spans="8:12" x14ac:dyDescent="0.25">
      <c r="H2711">
        <v>180035000</v>
      </c>
      <c r="I2711" t="s">
        <v>31</v>
      </c>
      <c r="J2711" t="s">
        <v>106</v>
      </c>
      <c r="K2711" t="s">
        <v>257</v>
      </c>
      <c r="L2711" t="s">
        <v>2637</v>
      </c>
    </row>
    <row r="2712" spans="8:12" x14ac:dyDescent="0.25">
      <c r="H2712">
        <v>180038200</v>
      </c>
      <c r="I2712" t="s">
        <v>31</v>
      </c>
      <c r="J2712" t="s">
        <v>106</v>
      </c>
      <c r="K2712" t="s">
        <v>254</v>
      </c>
      <c r="L2712" t="s">
        <v>2638</v>
      </c>
    </row>
    <row r="2713" spans="8:12" x14ac:dyDescent="0.25">
      <c r="H2713">
        <v>180039800</v>
      </c>
      <c r="I2713" t="s">
        <v>31</v>
      </c>
      <c r="J2713" t="s">
        <v>106</v>
      </c>
      <c r="K2713" t="s">
        <v>254</v>
      </c>
      <c r="L2713" t="s">
        <v>2639</v>
      </c>
    </row>
    <row r="2714" spans="8:12" x14ac:dyDescent="0.25">
      <c r="H2714">
        <v>180040300</v>
      </c>
      <c r="I2714" t="s">
        <v>31</v>
      </c>
      <c r="J2714" t="s">
        <v>106</v>
      </c>
      <c r="K2714" t="s">
        <v>257</v>
      </c>
      <c r="L2714" t="s">
        <v>2640</v>
      </c>
    </row>
    <row r="2715" spans="8:12" x14ac:dyDescent="0.25">
      <c r="H2715">
        <v>180040900</v>
      </c>
      <c r="I2715" t="s">
        <v>31</v>
      </c>
      <c r="J2715" t="s">
        <v>106</v>
      </c>
      <c r="K2715" t="s">
        <v>254</v>
      </c>
      <c r="L2715" t="s">
        <v>2641</v>
      </c>
    </row>
    <row r="2716" spans="8:12" x14ac:dyDescent="0.25">
      <c r="H2716">
        <v>180041100</v>
      </c>
      <c r="I2716" t="s">
        <v>31</v>
      </c>
      <c r="J2716" t="s">
        <v>106</v>
      </c>
      <c r="K2716" t="s">
        <v>257</v>
      </c>
      <c r="L2716" t="s">
        <v>2642</v>
      </c>
    </row>
    <row r="2717" spans="8:12" x14ac:dyDescent="0.25">
      <c r="H2717">
        <v>180041101</v>
      </c>
      <c r="I2717" t="s">
        <v>31</v>
      </c>
      <c r="J2717" t="s">
        <v>106</v>
      </c>
      <c r="K2717" t="s">
        <v>257</v>
      </c>
      <c r="L2717" t="s">
        <v>2643</v>
      </c>
    </row>
    <row r="2718" spans="8:12" x14ac:dyDescent="0.25">
      <c r="H2718">
        <v>180041102</v>
      </c>
      <c r="I2718" t="s">
        <v>31</v>
      </c>
      <c r="J2718" t="s">
        <v>106</v>
      </c>
      <c r="K2718" t="s">
        <v>257</v>
      </c>
      <c r="L2718" t="s">
        <v>2644</v>
      </c>
    </row>
    <row r="2719" spans="8:12" x14ac:dyDescent="0.25">
      <c r="H2719">
        <v>180041700</v>
      </c>
      <c r="I2719" t="s">
        <v>31</v>
      </c>
      <c r="J2719" t="s">
        <v>106</v>
      </c>
      <c r="K2719" t="s">
        <v>257</v>
      </c>
      <c r="L2719" t="s">
        <v>2645</v>
      </c>
    </row>
    <row r="2720" spans="8:12" x14ac:dyDescent="0.25">
      <c r="H2720">
        <v>180042100</v>
      </c>
      <c r="I2720" t="s">
        <v>31</v>
      </c>
      <c r="J2720" t="s">
        <v>106</v>
      </c>
      <c r="K2720" t="s">
        <v>254</v>
      </c>
      <c r="L2720" t="s">
        <v>2646</v>
      </c>
    </row>
    <row r="2721" spans="8:12" x14ac:dyDescent="0.25">
      <c r="H2721">
        <v>180043100</v>
      </c>
      <c r="I2721" t="s">
        <v>31</v>
      </c>
      <c r="J2721" t="s">
        <v>106</v>
      </c>
      <c r="K2721" t="s">
        <v>257</v>
      </c>
      <c r="L2721" t="s">
        <v>2647</v>
      </c>
    </row>
    <row r="2722" spans="8:12" x14ac:dyDescent="0.25">
      <c r="H2722">
        <v>180043500</v>
      </c>
      <c r="I2722" t="s">
        <v>31</v>
      </c>
      <c r="J2722" t="s">
        <v>106</v>
      </c>
      <c r="K2722" t="s">
        <v>257</v>
      </c>
      <c r="L2722" t="s">
        <v>2648</v>
      </c>
    </row>
    <row r="2723" spans="8:12" x14ac:dyDescent="0.25">
      <c r="H2723">
        <v>180046400</v>
      </c>
      <c r="I2723" t="s">
        <v>31</v>
      </c>
      <c r="J2723" t="s">
        <v>106</v>
      </c>
      <c r="K2723" t="s">
        <v>254</v>
      </c>
      <c r="L2723" t="s">
        <v>2649</v>
      </c>
    </row>
    <row r="2724" spans="8:12" x14ac:dyDescent="0.25">
      <c r="H2724">
        <v>180048800</v>
      </c>
      <c r="I2724" t="s">
        <v>31</v>
      </c>
      <c r="J2724" t="s">
        <v>106</v>
      </c>
      <c r="K2724" t="s">
        <v>254</v>
      </c>
      <c r="L2724" t="s">
        <v>2650</v>
      </c>
    </row>
    <row r="2725" spans="8:12" x14ac:dyDescent="0.25">
      <c r="H2725">
        <v>180053200</v>
      </c>
      <c r="I2725" t="s">
        <v>31</v>
      </c>
      <c r="J2725" t="s">
        <v>106</v>
      </c>
      <c r="K2725" t="s">
        <v>254</v>
      </c>
      <c r="L2725" t="s">
        <v>2651</v>
      </c>
    </row>
    <row r="2726" spans="8:12" x14ac:dyDescent="0.25">
      <c r="H2726">
        <v>180055500</v>
      </c>
      <c r="I2726" t="s">
        <v>31</v>
      </c>
      <c r="J2726" t="s">
        <v>106</v>
      </c>
      <c r="K2726" t="s">
        <v>254</v>
      </c>
      <c r="L2726" t="s">
        <v>2652</v>
      </c>
    </row>
    <row r="2727" spans="8:12" x14ac:dyDescent="0.25">
      <c r="H2727">
        <v>180055800</v>
      </c>
      <c r="I2727" t="s">
        <v>31</v>
      </c>
      <c r="J2727" t="s">
        <v>106</v>
      </c>
      <c r="K2727" t="s">
        <v>257</v>
      </c>
      <c r="L2727" t="s">
        <v>2653</v>
      </c>
    </row>
    <row r="2728" spans="8:12" x14ac:dyDescent="0.25">
      <c r="H2728">
        <v>180059100</v>
      </c>
      <c r="I2728" t="s">
        <v>31</v>
      </c>
      <c r="J2728" t="s">
        <v>106</v>
      </c>
      <c r="K2728" t="s">
        <v>254</v>
      </c>
      <c r="L2728" t="s">
        <v>2654</v>
      </c>
    </row>
    <row r="2729" spans="8:12" x14ac:dyDescent="0.25">
      <c r="H2729">
        <v>180065300</v>
      </c>
      <c r="I2729" t="s">
        <v>31</v>
      </c>
      <c r="J2729" t="s">
        <v>106</v>
      </c>
      <c r="K2729" t="s">
        <v>257</v>
      </c>
      <c r="L2729" t="s">
        <v>2655</v>
      </c>
    </row>
    <row r="2730" spans="8:12" x14ac:dyDescent="0.25">
      <c r="H2730">
        <v>180065700</v>
      </c>
      <c r="I2730" t="s">
        <v>31</v>
      </c>
      <c r="J2730" t="s">
        <v>105</v>
      </c>
      <c r="K2730" t="s">
        <v>257</v>
      </c>
      <c r="L2730" t="s">
        <v>2656</v>
      </c>
    </row>
    <row r="2731" spans="8:12" x14ac:dyDescent="0.25">
      <c r="H2731">
        <v>180066700</v>
      </c>
      <c r="I2731" t="s">
        <v>31</v>
      </c>
      <c r="J2731" t="s">
        <v>106</v>
      </c>
      <c r="K2731" t="s">
        <v>254</v>
      </c>
      <c r="L2731" t="s">
        <v>2657</v>
      </c>
    </row>
    <row r="2732" spans="8:12" x14ac:dyDescent="0.25">
      <c r="H2732">
        <v>180067100</v>
      </c>
      <c r="I2732" t="s">
        <v>31</v>
      </c>
      <c r="J2732" t="s">
        <v>106</v>
      </c>
      <c r="K2732" t="s">
        <v>257</v>
      </c>
      <c r="L2732" t="s">
        <v>2658</v>
      </c>
    </row>
    <row r="2733" spans="8:12" x14ac:dyDescent="0.25">
      <c r="H2733">
        <v>180067400</v>
      </c>
      <c r="I2733" t="s">
        <v>31</v>
      </c>
      <c r="J2733" t="s">
        <v>106</v>
      </c>
      <c r="K2733" t="s">
        <v>257</v>
      </c>
      <c r="L2733" t="s">
        <v>2659</v>
      </c>
    </row>
    <row r="2734" spans="8:12" x14ac:dyDescent="0.25">
      <c r="H2734">
        <v>180067500</v>
      </c>
      <c r="I2734" t="s">
        <v>31</v>
      </c>
      <c r="J2734" t="s">
        <v>106</v>
      </c>
      <c r="K2734" t="s">
        <v>254</v>
      </c>
      <c r="L2734" t="s">
        <v>2660</v>
      </c>
    </row>
    <row r="2735" spans="8:12" x14ac:dyDescent="0.25">
      <c r="H2735">
        <v>180067700</v>
      </c>
      <c r="I2735" t="s">
        <v>31</v>
      </c>
      <c r="J2735" t="s">
        <v>106</v>
      </c>
      <c r="K2735" t="s">
        <v>254</v>
      </c>
      <c r="L2735" t="s">
        <v>2661</v>
      </c>
    </row>
    <row r="2736" spans="8:12" x14ac:dyDescent="0.25">
      <c r="H2736">
        <v>180068800</v>
      </c>
      <c r="I2736" t="s">
        <v>31</v>
      </c>
      <c r="J2736" t="s">
        <v>106</v>
      </c>
      <c r="K2736" t="s">
        <v>257</v>
      </c>
      <c r="L2736" t="s">
        <v>2662</v>
      </c>
    </row>
    <row r="2737" spans="8:12" x14ac:dyDescent="0.25">
      <c r="H2737">
        <v>180069600</v>
      </c>
      <c r="I2737" t="s">
        <v>31</v>
      </c>
      <c r="J2737" t="s">
        <v>106</v>
      </c>
      <c r="K2737" t="s">
        <v>257</v>
      </c>
      <c r="L2737" t="s">
        <v>2663</v>
      </c>
    </row>
    <row r="2738" spans="8:12" x14ac:dyDescent="0.25">
      <c r="H2738">
        <v>180069700</v>
      </c>
      <c r="I2738" t="s">
        <v>31</v>
      </c>
      <c r="J2738" t="s">
        <v>106</v>
      </c>
      <c r="K2738" t="s">
        <v>257</v>
      </c>
      <c r="L2738" t="s">
        <v>2664</v>
      </c>
    </row>
    <row r="2739" spans="8:12" x14ac:dyDescent="0.25">
      <c r="H2739">
        <v>180073100</v>
      </c>
      <c r="I2739" t="s">
        <v>31</v>
      </c>
      <c r="J2739" t="s">
        <v>105</v>
      </c>
      <c r="K2739" t="s">
        <v>257</v>
      </c>
      <c r="L2739" t="s">
        <v>2665</v>
      </c>
    </row>
    <row r="2740" spans="8:12" x14ac:dyDescent="0.25">
      <c r="H2740">
        <v>180075800</v>
      </c>
      <c r="I2740" t="s">
        <v>31</v>
      </c>
      <c r="J2740" t="s">
        <v>106</v>
      </c>
      <c r="K2740" t="s">
        <v>257</v>
      </c>
      <c r="L2740" t="s">
        <v>2666</v>
      </c>
    </row>
    <row r="2741" spans="8:12" x14ac:dyDescent="0.25">
      <c r="H2741">
        <v>180080100</v>
      </c>
      <c r="I2741" t="s">
        <v>31</v>
      </c>
      <c r="J2741" t="s">
        <v>106</v>
      </c>
      <c r="K2741" t="s">
        <v>257</v>
      </c>
      <c r="L2741" t="s">
        <v>2667</v>
      </c>
    </row>
    <row r="2742" spans="8:12" x14ac:dyDescent="0.25">
      <c r="H2742">
        <v>180082000</v>
      </c>
      <c r="I2742" t="s">
        <v>31</v>
      </c>
      <c r="J2742" t="s">
        <v>106</v>
      </c>
      <c r="K2742" t="s">
        <v>257</v>
      </c>
      <c r="L2742" t="s">
        <v>2668</v>
      </c>
    </row>
    <row r="2743" spans="8:12" x14ac:dyDescent="0.25">
      <c r="H2743">
        <v>180083200</v>
      </c>
      <c r="I2743" t="s">
        <v>31</v>
      </c>
      <c r="J2743" t="s">
        <v>106</v>
      </c>
      <c r="K2743" t="s">
        <v>257</v>
      </c>
      <c r="L2743" t="s">
        <v>2669</v>
      </c>
    </row>
    <row r="2744" spans="8:12" x14ac:dyDescent="0.25">
      <c r="H2744">
        <v>180083400</v>
      </c>
      <c r="I2744" t="s">
        <v>31</v>
      </c>
      <c r="J2744" t="s">
        <v>106</v>
      </c>
      <c r="K2744" t="s">
        <v>254</v>
      </c>
      <c r="L2744" t="s">
        <v>2670</v>
      </c>
    </row>
    <row r="2745" spans="8:12" x14ac:dyDescent="0.25">
      <c r="H2745">
        <v>180083900</v>
      </c>
      <c r="I2745" t="s">
        <v>31</v>
      </c>
      <c r="J2745" t="s">
        <v>105</v>
      </c>
      <c r="K2745" t="s">
        <v>257</v>
      </c>
      <c r="L2745" t="s">
        <v>2671</v>
      </c>
    </row>
    <row r="2746" spans="8:12" x14ac:dyDescent="0.25">
      <c r="H2746">
        <v>180098400</v>
      </c>
      <c r="I2746" t="s">
        <v>31</v>
      </c>
      <c r="J2746" t="s">
        <v>106</v>
      </c>
      <c r="K2746" t="s">
        <v>257</v>
      </c>
      <c r="L2746" t="s">
        <v>2672</v>
      </c>
    </row>
    <row r="2747" spans="8:12" x14ac:dyDescent="0.25">
      <c r="H2747">
        <v>180098500</v>
      </c>
      <c r="I2747" t="s">
        <v>31</v>
      </c>
      <c r="J2747" t="s">
        <v>106</v>
      </c>
      <c r="K2747" t="s">
        <v>257</v>
      </c>
      <c r="L2747" t="s">
        <v>2673</v>
      </c>
    </row>
    <row r="2748" spans="8:12" x14ac:dyDescent="0.25">
      <c r="H2748">
        <v>180099700</v>
      </c>
      <c r="I2748" t="s">
        <v>31</v>
      </c>
      <c r="J2748" t="s">
        <v>106</v>
      </c>
      <c r="K2748" t="s">
        <v>257</v>
      </c>
      <c r="L2748" t="s">
        <v>2674</v>
      </c>
    </row>
    <row r="2749" spans="8:12" x14ac:dyDescent="0.25">
      <c r="H2749">
        <v>180110800</v>
      </c>
      <c r="I2749" t="s">
        <v>31</v>
      </c>
      <c r="J2749" t="s">
        <v>106</v>
      </c>
      <c r="K2749" t="s">
        <v>257</v>
      </c>
      <c r="L2749" t="s">
        <v>2675</v>
      </c>
    </row>
    <row r="2750" spans="8:12" x14ac:dyDescent="0.25">
      <c r="H2750">
        <v>180112001</v>
      </c>
      <c r="I2750" t="s">
        <v>31</v>
      </c>
      <c r="J2750" t="s">
        <v>106</v>
      </c>
      <c r="K2750" t="s">
        <v>254</v>
      </c>
      <c r="L2750" t="s">
        <v>2676</v>
      </c>
    </row>
    <row r="2751" spans="8:12" x14ac:dyDescent="0.25">
      <c r="H2751">
        <v>180115700</v>
      </c>
      <c r="I2751" t="s">
        <v>31</v>
      </c>
      <c r="J2751" t="s">
        <v>106</v>
      </c>
      <c r="K2751" t="s">
        <v>257</v>
      </c>
      <c r="L2751" t="s">
        <v>2677</v>
      </c>
    </row>
    <row r="2752" spans="8:12" x14ac:dyDescent="0.25">
      <c r="H2752">
        <v>180116100</v>
      </c>
      <c r="I2752" t="s">
        <v>31</v>
      </c>
      <c r="J2752" t="s">
        <v>106</v>
      </c>
      <c r="K2752" t="s">
        <v>254</v>
      </c>
      <c r="L2752" t="s">
        <v>2678</v>
      </c>
    </row>
    <row r="2753" spans="8:12" x14ac:dyDescent="0.25">
      <c r="H2753">
        <v>180116200</v>
      </c>
      <c r="I2753" t="s">
        <v>31</v>
      </c>
      <c r="J2753" t="s">
        <v>105</v>
      </c>
      <c r="K2753" t="s">
        <v>257</v>
      </c>
      <c r="L2753" t="s">
        <v>2679</v>
      </c>
    </row>
    <row r="2754" spans="8:12" x14ac:dyDescent="0.25">
      <c r="H2754">
        <v>180117600</v>
      </c>
      <c r="I2754" t="s">
        <v>31</v>
      </c>
      <c r="J2754" t="s">
        <v>106</v>
      </c>
      <c r="K2754" t="s">
        <v>254</v>
      </c>
      <c r="L2754" t="s">
        <v>2680</v>
      </c>
    </row>
    <row r="2755" spans="8:12" x14ac:dyDescent="0.25">
      <c r="H2755">
        <v>180119200</v>
      </c>
      <c r="I2755" t="s">
        <v>31</v>
      </c>
      <c r="J2755" t="s">
        <v>106</v>
      </c>
      <c r="K2755" t="s">
        <v>254</v>
      </c>
      <c r="L2755" t="s">
        <v>2681</v>
      </c>
    </row>
    <row r="2756" spans="8:12" x14ac:dyDescent="0.25">
      <c r="H2756">
        <v>180121600</v>
      </c>
      <c r="I2756" t="s">
        <v>31</v>
      </c>
      <c r="J2756" t="s">
        <v>105</v>
      </c>
      <c r="K2756" t="s">
        <v>257</v>
      </c>
      <c r="L2756" t="s">
        <v>2682</v>
      </c>
    </row>
    <row r="2757" spans="8:12" x14ac:dyDescent="0.25">
      <c r="H2757">
        <v>180121800</v>
      </c>
      <c r="I2757" t="s">
        <v>31</v>
      </c>
      <c r="J2757" t="s">
        <v>106</v>
      </c>
      <c r="K2757" t="s">
        <v>254</v>
      </c>
      <c r="L2757" t="s">
        <v>2683</v>
      </c>
    </row>
    <row r="2758" spans="8:12" x14ac:dyDescent="0.25">
      <c r="H2758">
        <v>180121801</v>
      </c>
      <c r="I2758" t="s">
        <v>31</v>
      </c>
      <c r="J2758" t="s">
        <v>106</v>
      </c>
      <c r="K2758" t="s">
        <v>254</v>
      </c>
      <c r="L2758" t="s">
        <v>2684</v>
      </c>
    </row>
    <row r="2759" spans="8:12" x14ac:dyDescent="0.25">
      <c r="H2759">
        <v>180122200</v>
      </c>
      <c r="I2759" t="s">
        <v>31</v>
      </c>
      <c r="J2759" t="s">
        <v>105</v>
      </c>
      <c r="K2759" t="s">
        <v>257</v>
      </c>
      <c r="L2759" t="s">
        <v>2685</v>
      </c>
    </row>
    <row r="2760" spans="8:12" x14ac:dyDescent="0.25">
      <c r="H2760">
        <v>180129000</v>
      </c>
      <c r="I2760" t="s">
        <v>31</v>
      </c>
      <c r="J2760" t="s">
        <v>106</v>
      </c>
      <c r="K2760" t="s">
        <v>257</v>
      </c>
      <c r="L2760" t="s">
        <v>2686</v>
      </c>
    </row>
    <row r="2761" spans="8:12" x14ac:dyDescent="0.25">
      <c r="H2761">
        <v>180132700</v>
      </c>
      <c r="I2761" t="s">
        <v>31</v>
      </c>
      <c r="J2761" t="s">
        <v>106</v>
      </c>
      <c r="K2761" t="s">
        <v>254</v>
      </c>
      <c r="L2761" t="s">
        <v>2687</v>
      </c>
    </row>
    <row r="2762" spans="8:12" x14ac:dyDescent="0.25">
      <c r="H2762">
        <v>180134900</v>
      </c>
      <c r="I2762" t="s">
        <v>31</v>
      </c>
      <c r="J2762" t="s">
        <v>105</v>
      </c>
      <c r="K2762" t="s">
        <v>257</v>
      </c>
      <c r="L2762" t="s">
        <v>2688</v>
      </c>
    </row>
    <row r="2763" spans="8:12" x14ac:dyDescent="0.25">
      <c r="H2763">
        <v>180135000</v>
      </c>
      <c r="I2763" t="s">
        <v>31</v>
      </c>
      <c r="J2763" t="s">
        <v>105</v>
      </c>
      <c r="K2763" t="s">
        <v>257</v>
      </c>
      <c r="L2763" t="s">
        <v>2689</v>
      </c>
    </row>
    <row r="2764" spans="8:12" x14ac:dyDescent="0.25">
      <c r="H2764">
        <v>180135900</v>
      </c>
      <c r="I2764" t="s">
        <v>31</v>
      </c>
      <c r="J2764" t="s">
        <v>105</v>
      </c>
      <c r="K2764" t="s">
        <v>254</v>
      </c>
      <c r="L2764" t="s">
        <v>2690</v>
      </c>
    </row>
    <row r="2765" spans="8:12" x14ac:dyDescent="0.25">
      <c r="H2765">
        <v>180137000</v>
      </c>
      <c r="I2765" t="s">
        <v>31</v>
      </c>
      <c r="J2765" t="s">
        <v>105</v>
      </c>
      <c r="K2765" t="s">
        <v>257</v>
      </c>
      <c r="L2765" t="s">
        <v>2691</v>
      </c>
    </row>
    <row r="2766" spans="8:12" x14ac:dyDescent="0.25">
      <c r="H2766">
        <v>180137500</v>
      </c>
      <c r="I2766" t="s">
        <v>31</v>
      </c>
      <c r="J2766" t="s">
        <v>105</v>
      </c>
      <c r="K2766" t="s">
        <v>257</v>
      </c>
      <c r="L2766" t="s">
        <v>2692</v>
      </c>
    </row>
    <row r="2767" spans="8:12" x14ac:dyDescent="0.25">
      <c r="H2767">
        <v>180138000</v>
      </c>
      <c r="I2767" t="s">
        <v>31</v>
      </c>
      <c r="J2767" t="s">
        <v>105</v>
      </c>
      <c r="K2767" t="s">
        <v>257</v>
      </c>
      <c r="L2767" t="s">
        <v>2693</v>
      </c>
    </row>
    <row r="2768" spans="8:12" x14ac:dyDescent="0.25">
      <c r="H2768">
        <v>180138200</v>
      </c>
      <c r="I2768" t="s">
        <v>31</v>
      </c>
      <c r="J2768" t="s">
        <v>105</v>
      </c>
      <c r="K2768" t="s">
        <v>257</v>
      </c>
      <c r="L2768" t="s">
        <v>2694</v>
      </c>
    </row>
    <row r="2769" spans="8:12" x14ac:dyDescent="0.25">
      <c r="H2769">
        <v>180139000</v>
      </c>
      <c r="I2769" t="s">
        <v>31</v>
      </c>
      <c r="J2769" t="s">
        <v>105</v>
      </c>
      <c r="K2769" t="s">
        <v>257</v>
      </c>
      <c r="L2769" t="s">
        <v>2695</v>
      </c>
    </row>
    <row r="2770" spans="8:12" x14ac:dyDescent="0.25">
      <c r="H2770">
        <v>180139400</v>
      </c>
      <c r="I2770" t="s">
        <v>31</v>
      </c>
      <c r="J2770" t="s">
        <v>105</v>
      </c>
      <c r="K2770" t="s">
        <v>257</v>
      </c>
      <c r="L2770" t="s">
        <v>2696</v>
      </c>
    </row>
    <row r="2771" spans="8:12" x14ac:dyDescent="0.25">
      <c r="H2771">
        <v>180139700</v>
      </c>
      <c r="I2771" t="s">
        <v>31</v>
      </c>
      <c r="J2771" t="s">
        <v>105</v>
      </c>
      <c r="K2771" t="s">
        <v>257</v>
      </c>
      <c r="L2771" t="s">
        <v>2697</v>
      </c>
    </row>
    <row r="2772" spans="8:12" x14ac:dyDescent="0.25">
      <c r="H2772">
        <v>180140200</v>
      </c>
      <c r="I2772" t="s">
        <v>31</v>
      </c>
      <c r="J2772" t="s">
        <v>106</v>
      </c>
      <c r="K2772" t="s">
        <v>257</v>
      </c>
      <c r="L2772" t="s">
        <v>2698</v>
      </c>
    </row>
    <row r="2773" spans="8:12" x14ac:dyDescent="0.25">
      <c r="H2773">
        <v>180140400</v>
      </c>
      <c r="I2773" t="s">
        <v>31</v>
      </c>
      <c r="J2773" t="s">
        <v>106</v>
      </c>
      <c r="K2773" t="s">
        <v>257</v>
      </c>
      <c r="L2773" t="s">
        <v>2699</v>
      </c>
    </row>
    <row r="2774" spans="8:12" x14ac:dyDescent="0.25">
      <c r="H2774">
        <v>180140500</v>
      </c>
      <c r="I2774" t="s">
        <v>31</v>
      </c>
      <c r="J2774" t="s">
        <v>106</v>
      </c>
      <c r="K2774" t="s">
        <v>257</v>
      </c>
      <c r="L2774" t="s">
        <v>2700</v>
      </c>
    </row>
    <row r="2775" spans="8:12" x14ac:dyDescent="0.25">
      <c r="H2775">
        <v>180140700</v>
      </c>
      <c r="I2775" t="s">
        <v>31</v>
      </c>
      <c r="J2775" t="s">
        <v>106</v>
      </c>
      <c r="K2775" t="s">
        <v>257</v>
      </c>
      <c r="L2775" t="s">
        <v>2701</v>
      </c>
    </row>
    <row r="2776" spans="8:12" x14ac:dyDescent="0.25">
      <c r="H2776">
        <v>180140800</v>
      </c>
      <c r="I2776" t="s">
        <v>31</v>
      </c>
      <c r="J2776" t="s">
        <v>106</v>
      </c>
      <c r="K2776" t="s">
        <v>257</v>
      </c>
      <c r="L2776" t="s">
        <v>2702</v>
      </c>
    </row>
    <row r="2777" spans="8:12" x14ac:dyDescent="0.25">
      <c r="H2777">
        <v>180140900</v>
      </c>
      <c r="I2777" t="s">
        <v>31</v>
      </c>
      <c r="J2777" t="s">
        <v>106</v>
      </c>
      <c r="K2777" t="s">
        <v>257</v>
      </c>
      <c r="L2777" t="s">
        <v>2703</v>
      </c>
    </row>
    <row r="2778" spans="8:12" x14ac:dyDescent="0.25">
      <c r="H2778">
        <v>180141000</v>
      </c>
      <c r="I2778" t="s">
        <v>31</v>
      </c>
      <c r="J2778" t="s">
        <v>106</v>
      </c>
      <c r="K2778" t="s">
        <v>257</v>
      </c>
      <c r="L2778" t="s">
        <v>2704</v>
      </c>
    </row>
    <row r="2779" spans="8:12" x14ac:dyDescent="0.25">
      <c r="H2779">
        <v>180141200</v>
      </c>
      <c r="I2779" t="s">
        <v>31</v>
      </c>
      <c r="J2779" t="s">
        <v>106</v>
      </c>
      <c r="K2779" t="s">
        <v>254</v>
      </c>
      <c r="L2779" t="s">
        <v>2705</v>
      </c>
    </row>
    <row r="2780" spans="8:12" x14ac:dyDescent="0.25">
      <c r="H2780">
        <v>180141300</v>
      </c>
      <c r="I2780" t="s">
        <v>31</v>
      </c>
      <c r="J2780" t="s">
        <v>106</v>
      </c>
      <c r="K2780" t="s">
        <v>254</v>
      </c>
      <c r="L2780" t="s">
        <v>2706</v>
      </c>
    </row>
    <row r="2781" spans="8:12" x14ac:dyDescent="0.25">
      <c r="H2781">
        <v>180141302</v>
      </c>
      <c r="I2781" t="s">
        <v>31</v>
      </c>
      <c r="J2781" t="s">
        <v>106</v>
      </c>
      <c r="K2781" t="s">
        <v>254</v>
      </c>
      <c r="L2781" t="s">
        <v>2707</v>
      </c>
    </row>
    <row r="2782" spans="8:12" x14ac:dyDescent="0.25">
      <c r="H2782">
        <v>180141400</v>
      </c>
      <c r="I2782" t="s">
        <v>31</v>
      </c>
      <c r="J2782" t="s">
        <v>106</v>
      </c>
      <c r="K2782" t="s">
        <v>254</v>
      </c>
      <c r="L2782" t="s">
        <v>2708</v>
      </c>
    </row>
    <row r="2783" spans="8:12" x14ac:dyDescent="0.25">
      <c r="H2783">
        <v>180141500</v>
      </c>
      <c r="I2783" t="s">
        <v>31</v>
      </c>
      <c r="J2783" t="s">
        <v>106</v>
      </c>
      <c r="K2783" t="s">
        <v>254</v>
      </c>
      <c r="L2783" t="s">
        <v>2709</v>
      </c>
    </row>
    <row r="2784" spans="8:12" x14ac:dyDescent="0.25">
      <c r="H2784">
        <v>180141501</v>
      </c>
      <c r="I2784" t="s">
        <v>31</v>
      </c>
      <c r="J2784" t="s">
        <v>106</v>
      </c>
      <c r="K2784" t="s">
        <v>254</v>
      </c>
      <c r="L2784" t="s">
        <v>2710</v>
      </c>
    </row>
    <row r="2785" spans="8:12" x14ac:dyDescent="0.25">
      <c r="H2785">
        <v>180141900</v>
      </c>
      <c r="I2785" t="s">
        <v>31</v>
      </c>
      <c r="J2785" t="s">
        <v>106</v>
      </c>
      <c r="K2785" t="s">
        <v>254</v>
      </c>
      <c r="L2785" t="s">
        <v>2711</v>
      </c>
    </row>
    <row r="2786" spans="8:12" x14ac:dyDescent="0.25">
      <c r="H2786">
        <v>180142000</v>
      </c>
      <c r="I2786" t="s">
        <v>31</v>
      </c>
      <c r="J2786" t="s">
        <v>106</v>
      </c>
      <c r="K2786" t="s">
        <v>254</v>
      </c>
      <c r="L2786" t="s">
        <v>2712</v>
      </c>
    </row>
    <row r="2787" spans="8:12" x14ac:dyDescent="0.25">
      <c r="H2787">
        <v>180142001</v>
      </c>
      <c r="I2787" t="s">
        <v>31</v>
      </c>
      <c r="J2787" t="s">
        <v>106</v>
      </c>
      <c r="K2787" t="s">
        <v>254</v>
      </c>
      <c r="L2787" t="s">
        <v>2713</v>
      </c>
    </row>
    <row r="2788" spans="8:12" x14ac:dyDescent="0.25">
      <c r="H2788">
        <v>180142002</v>
      </c>
      <c r="I2788" t="s">
        <v>31</v>
      </c>
      <c r="J2788" t="s">
        <v>106</v>
      </c>
      <c r="K2788" t="s">
        <v>254</v>
      </c>
      <c r="L2788" t="s">
        <v>2714</v>
      </c>
    </row>
    <row r="2789" spans="8:12" x14ac:dyDescent="0.25">
      <c r="H2789">
        <v>180142300</v>
      </c>
      <c r="I2789" t="s">
        <v>31</v>
      </c>
      <c r="J2789" t="s">
        <v>106</v>
      </c>
      <c r="K2789" t="s">
        <v>257</v>
      </c>
      <c r="L2789" t="s">
        <v>2715</v>
      </c>
    </row>
    <row r="2790" spans="8:12" x14ac:dyDescent="0.25">
      <c r="H2790">
        <v>180142500</v>
      </c>
      <c r="I2790" t="s">
        <v>31</v>
      </c>
      <c r="J2790" t="s">
        <v>106</v>
      </c>
      <c r="K2790" t="s">
        <v>257</v>
      </c>
      <c r="L2790" t="s">
        <v>2716</v>
      </c>
    </row>
    <row r="2791" spans="8:12" x14ac:dyDescent="0.25">
      <c r="H2791">
        <v>180142600</v>
      </c>
      <c r="I2791" t="s">
        <v>31</v>
      </c>
      <c r="J2791" t="s">
        <v>106</v>
      </c>
      <c r="K2791" t="s">
        <v>254</v>
      </c>
      <c r="L2791" t="s">
        <v>2717</v>
      </c>
    </row>
    <row r="2792" spans="8:12" x14ac:dyDescent="0.25">
      <c r="H2792">
        <v>180142900</v>
      </c>
      <c r="I2792" t="s">
        <v>31</v>
      </c>
      <c r="J2792" t="s">
        <v>106</v>
      </c>
      <c r="K2792" t="s">
        <v>257</v>
      </c>
      <c r="L2792" t="s">
        <v>2718</v>
      </c>
    </row>
    <row r="2793" spans="8:12" x14ac:dyDescent="0.25">
      <c r="H2793">
        <v>180143000</v>
      </c>
      <c r="I2793" t="s">
        <v>31</v>
      </c>
      <c r="J2793" t="s">
        <v>105</v>
      </c>
      <c r="K2793" t="s">
        <v>257</v>
      </c>
      <c r="L2793" t="s">
        <v>2719</v>
      </c>
    </row>
    <row r="2794" spans="8:12" x14ac:dyDescent="0.25">
      <c r="H2794">
        <v>180143200</v>
      </c>
      <c r="I2794" t="s">
        <v>31</v>
      </c>
      <c r="J2794" t="s">
        <v>106</v>
      </c>
      <c r="K2794" t="s">
        <v>254</v>
      </c>
      <c r="L2794" t="s">
        <v>2720</v>
      </c>
    </row>
    <row r="2795" spans="8:12" x14ac:dyDescent="0.25">
      <c r="H2795">
        <v>180143800</v>
      </c>
      <c r="I2795" t="s">
        <v>31</v>
      </c>
      <c r="J2795" t="s">
        <v>105</v>
      </c>
      <c r="K2795" t="s">
        <v>257</v>
      </c>
      <c r="L2795" t="s">
        <v>2721</v>
      </c>
    </row>
    <row r="2796" spans="8:12" x14ac:dyDescent="0.25">
      <c r="H2796">
        <v>180144800</v>
      </c>
      <c r="I2796" t="s">
        <v>31</v>
      </c>
      <c r="J2796" t="s">
        <v>106</v>
      </c>
      <c r="K2796" t="s">
        <v>257</v>
      </c>
      <c r="L2796" t="s">
        <v>2722</v>
      </c>
    </row>
    <row r="2797" spans="8:12" x14ac:dyDescent="0.25">
      <c r="H2797">
        <v>180145100</v>
      </c>
      <c r="I2797" t="s">
        <v>31</v>
      </c>
      <c r="J2797" t="s">
        <v>106</v>
      </c>
      <c r="K2797" t="s">
        <v>254</v>
      </c>
      <c r="L2797" t="s">
        <v>2723</v>
      </c>
    </row>
    <row r="2798" spans="8:12" x14ac:dyDescent="0.25">
      <c r="H2798">
        <v>180145101</v>
      </c>
      <c r="I2798" t="s">
        <v>31</v>
      </c>
      <c r="J2798" t="s">
        <v>106</v>
      </c>
      <c r="K2798" t="s">
        <v>254</v>
      </c>
      <c r="L2798" t="s">
        <v>2724</v>
      </c>
    </row>
    <row r="2799" spans="8:12" x14ac:dyDescent="0.25">
      <c r="H2799">
        <v>180145200</v>
      </c>
      <c r="I2799" t="s">
        <v>31</v>
      </c>
      <c r="J2799" t="s">
        <v>105</v>
      </c>
      <c r="K2799" t="s">
        <v>257</v>
      </c>
      <c r="L2799" t="s">
        <v>2725</v>
      </c>
    </row>
    <row r="2800" spans="8:12" x14ac:dyDescent="0.25">
      <c r="H2800">
        <v>180146200</v>
      </c>
      <c r="I2800" t="s">
        <v>31</v>
      </c>
      <c r="J2800" t="s">
        <v>105</v>
      </c>
      <c r="K2800" t="s">
        <v>257</v>
      </c>
      <c r="L2800" t="s">
        <v>2726</v>
      </c>
    </row>
    <row r="2801" spans="8:12" x14ac:dyDescent="0.25">
      <c r="H2801">
        <v>180146600</v>
      </c>
      <c r="I2801" t="s">
        <v>31</v>
      </c>
      <c r="J2801" t="s">
        <v>106</v>
      </c>
      <c r="K2801" t="s">
        <v>254</v>
      </c>
      <c r="L2801" t="s">
        <v>2727</v>
      </c>
    </row>
    <row r="2802" spans="8:12" x14ac:dyDescent="0.25">
      <c r="H2802">
        <v>180146603</v>
      </c>
      <c r="I2802" t="s">
        <v>31</v>
      </c>
      <c r="J2802" t="s">
        <v>106</v>
      </c>
      <c r="K2802" t="s">
        <v>257</v>
      </c>
      <c r="L2802" t="s">
        <v>2728</v>
      </c>
    </row>
    <row r="2803" spans="8:12" x14ac:dyDescent="0.25">
      <c r="H2803">
        <v>180146604</v>
      </c>
      <c r="I2803" t="s">
        <v>31</v>
      </c>
      <c r="J2803" t="s">
        <v>106</v>
      </c>
      <c r="K2803" t="s">
        <v>257</v>
      </c>
      <c r="L2803" t="s">
        <v>2729</v>
      </c>
    </row>
    <row r="2804" spans="8:12" x14ac:dyDescent="0.25">
      <c r="H2804">
        <v>180146605</v>
      </c>
      <c r="I2804" t="s">
        <v>31</v>
      </c>
      <c r="J2804" t="s">
        <v>106</v>
      </c>
      <c r="K2804" t="s">
        <v>254</v>
      </c>
      <c r="L2804" t="s">
        <v>2730</v>
      </c>
    </row>
    <row r="2805" spans="8:12" x14ac:dyDescent="0.25">
      <c r="H2805">
        <v>180146606</v>
      </c>
      <c r="I2805" t="s">
        <v>31</v>
      </c>
      <c r="J2805" t="s">
        <v>106</v>
      </c>
      <c r="K2805" t="s">
        <v>254</v>
      </c>
      <c r="L2805" t="s">
        <v>2731</v>
      </c>
    </row>
    <row r="2806" spans="8:12" x14ac:dyDescent="0.25">
      <c r="H2806">
        <v>180146700</v>
      </c>
      <c r="I2806" t="s">
        <v>31</v>
      </c>
      <c r="J2806" t="s">
        <v>106</v>
      </c>
      <c r="K2806" t="s">
        <v>254</v>
      </c>
      <c r="L2806" t="s">
        <v>2732</v>
      </c>
    </row>
    <row r="2807" spans="8:12" x14ac:dyDescent="0.25">
      <c r="H2807">
        <v>180146701</v>
      </c>
      <c r="I2807" t="s">
        <v>31</v>
      </c>
      <c r="J2807" t="s">
        <v>106</v>
      </c>
      <c r="K2807" t="s">
        <v>254</v>
      </c>
      <c r="L2807" t="s">
        <v>2733</v>
      </c>
    </row>
    <row r="2808" spans="8:12" x14ac:dyDescent="0.25">
      <c r="H2808">
        <v>180146702</v>
      </c>
      <c r="I2808" t="s">
        <v>31</v>
      </c>
      <c r="J2808" t="s">
        <v>106</v>
      </c>
      <c r="K2808" t="s">
        <v>254</v>
      </c>
      <c r="L2808" t="s">
        <v>2734</v>
      </c>
    </row>
    <row r="2809" spans="8:12" x14ac:dyDescent="0.25">
      <c r="H2809">
        <v>180147000</v>
      </c>
      <c r="I2809" t="s">
        <v>31</v>
      </c>
      <c r="J2809" t="s">
        <v>106</v>
      </c>
      <c r="K2809" t="s">
        <v>257</v>
      </c>
      <c r="L2809" t="s">
        <v>2735</v>
      </c>
    </row>
    <row r="2810" spans="8:12" x14ac:dyDescent="0.25">
      <c r="H2810">
        <v>180147100</v>
      </c>
      <c r="I2810" t="s">
        <v>31</v>
      </c>
      <c r="J2810" t="s">
        <v>106</v>
      </c>
      <c r="K2810" t="s">
        <v>257</v>
      </c>
      <c r="L2810" t="s">
        <v>2736</v>
      </c>
    </row>
    <row r="2811" spans="8:12" x14ac:dyDescent="0.25">
      <c r="H2811">
        <v>180147900</v>
      </c>
      <c r="I2811" t="s">
        <v>31</v>
      </c>
      <c r="J2811" t="s">
        <v>106</v>
      </c>
      <c r="K2811" t="s">
        <v>257</v>
      </c>
      <c r="L2811" t="s">
        <v>2737</v>
      </c>
    </row>
    <row r="2812" spans="8:12" x14ac:dyDescent="0.25">
      <c r="H2812">
        <v>180148200</v>
      </c>
      <c r="I2812" t="s">
        <v>31</v>
      </c>
      <c r="J2812" t="s">
        <v>105</v>
      </c>
      <c r="K2812" t="s">
        <v>257</v>
      </c>
      <c r="L2812" t="s">
        <v>2738</v>
      </c>
    </row>
    <row r="2813" spans="8:12" x14ac:dyDescent="0.25">
      <c r="H2813">
        <v>180150200</v>
      </c>
      <c r="I2813" t="s">
        <v>31</v>
      </c>
      <c r="J2813" t="s">
        <v>105</v>
      </c>
      <c r="K2813" t="s">
        <v>257</v>
      </c>
      <c r="L2813" t="s">
        <v>2739</v>
      </c>
    </row>
    <row r="2814" spans="8:12" x14ac:dyDescent="0.25">
      <c r="H2814">
        <v>180150300</v>
      </c>
      <c r="I2814" t="s">
        <v>31</v>
      </c>
      <c r="J2814" t="s">
        <v>105</v>
      </c>
      <c r="K2814" t="s">
        <v>257</v>
      </c>
      <c r="L2814" t="s">
        <v>2740</v>
      </c>
    </row>
    <row r="2815" spans="8:12" x14ac:dyDescent="0.25">
      <c r="H2815">
        <v>180151400</v>
      </c>
      <c r="I2815" t="s">
        <v>31</v>
      </c>
      <c r="J2815" t="s">
        <v>105</v>
      </c>
      <c r="K2815" t="s">
        <v>257</v>
      </c>
      <c r="L2815" t="s">
        <v>2741</v>
      </c>
    </row>
    <row r="2816" spans="8:12" x14ac:dyDescent="0.25">
      <c r="H2816">
        <v>180151500</v>
      </c>
      <c r="I2816" t="s">
        <v>31</v>
      </c>
      <c r="J2816" t="s">
        <v>106</v>
      </c>
      <c r="K2816" t="s">
        <v>257</v>
      </c>
      <c r="L2816" t="s">
        <v>2742</v>
      </c>
    </row>
    <row r="2817" spans="8:12" x14ac:dyDescent="0.25">
      <c r="H2817">
        <v>180153900</v>
      </c>
      <c r="I2817" t="s">
        <v>31</v>
      </c>
      <c r="J2817" t="s">
        <v>106</v>
      </c>
      <c r="K2817" t="s">
        <v>254</v>
      </c>
      <c r="L2817" t="s">
        <v>2743</v>
      </c>
    </row>
    <row r="2818" spans="8:12" x14ac:dyDescent="0.25">
      <c r="H2818">
        <v>180154500</v>
      </c>
      <c r="I2818" t="s">
        <v>31</v>
      </c>
      <c r="J2818" t="s">
        <v>105</v>
      </c>
      <c r="K2818" t="s">
        <v>257</v>
      </c>
      <c r="L2818" t="s">
        <v>2744</v>
      </c>
    </row>
    <row r="2819" spans="8:12" x14ac:dyDescent="0.25">
      <c r="H2819">
        <v>180155100</v>
      </c>
      <c r="I2819" t="s">
        <v>31</v>
      </c>
      <c r="J2819" t="s">
        <v>106</v>
      </c>
      <c r="K2819" t="s">
        <v>257</v>
      </c>
      <c r="L2819" t="s">
        <v>2745</v>
      </c>
    </row>
    <row r="2820" spans="8:12" x14ac:dyDescent="0.25">
      <c r="H2820">
        <v>180156700</v>
      </c>
      <c r="I2820" t="s">
        <v>31</v>
      </c>
      <c r="J2820" t="s">
        <v>105</v>
      </c>
      <c r="K2820" t="s">
        <v>257</v>
      </c>
      <c r="L2820" t="s">
        <v>2746</v>
      </c>
    </row>
    <row r="2821" spans="8:12" x14ac:dyDescent="0.25">
      <c r="H2821">
        <v>180156800</v>
      </c>
      <c r="I2821" t="s">
        <v>31</v>
      </c>
      <c r="J2821" t="s">
        <v>105</v>
      </c>
      <c r="K2821" t="s">
        <v>257</v>
      </c>
      <c r="L2821" t="s">
        <v>2747</v>
      </c>
    </row>
    <row r="2822" spans="8:12" x14ac:dyDescent="0.25">
      <c r="H2822">
        <v>180157000</v>
      </c>
      <c r="I2822" t="s">
        <v>31</v>
      </c>
      <c r="J2822" t="s">
        <v>105</v>
      </c>
      <c r="K2822" t="s">
        <v>257</v>
      </c>
      <c r="L2822" t="s">
        <v>2748</v>
      </c>
    </row>
    <row r="2823" spans="8:12" x14ac:dyDescent="0.25">
      <c r="H2823">
        <v>180157100</v>
      </c>
      <c r="I2823" t="s">
        <v>31</v>
      </c>
      <c r="J2823" t="s">
        <v>105</v>
      </c>
      <c r="K2823" t="s">
        <v>257</v>
      </c>
      <c r="L2823" t="s">
        <v>2749</v>
      </c>
    </row>
    <row r="2824" spans="8:12" x14ac:dyDescent="0.25">
      <c r="H2824">
        <v>180157200</v>
      </c>
      <c r="I2824" t="s">
        <v>31</v>
      </c>
      <c r="J2824" t="s">
        <v>105</v>
      </c>
      <c r="K2824" t="s">
        <v>257</v>
      </c>
      <c r="L2824" t="s">
        <v>2750</v>
      </c>
    </row>
    <row r="2825" spans="8:12" x14ac:dyDescent="0.25">
      <c r="H2825">
        <v>180157300</v>
      </c>
      <c r="I2825" t="s">
        <v>31</v>
      </c>
      <c r="J2825" t="s">
        <v>106</v>
      </c>
      <c r="K2825" t="s">
        <v>257</v>
      </c>
      <c r="L2825" t="s">
        <v>2751</v>
      </c>
    </row>
    <row r="2826" spans="8:12" x14ac:dyDescent="0.25">
      <c r="H2826">
        <v>180162600</v>
      </c>
      <c r="I2826" t="s">
        <v>31</v>
      </c>
      <c r="J2826" t="s">
        <v>105</v>
      </c>
      <c r="K2826" t="s">
        <v>257</v>
      </c>
      <c r="L2826" t="s">
        <v>2752</v>
      </c>
    </row>
    <row r="2827" spans="8:12" x14ac:dyDescent="0.25">
      <c r="H2827">
        <v>180162900</v>
      </c>
      <c r="I2827" t="s">
        <v>31</v>
      </c>
      <c r="J2827" t="s">
        <v>106</v>
      </c>
      <c r="K2827" t="s">
        <v>254</v>
      </c>
      <c r="L2827" t="s">
        <v>2753</v>
      </c>
    </row>
    <row r="2828" spans="8:12" x14ac:dyDescent="0.25">
      <c r="H2828">
        <v>180163400</v>
      </c>
      <c r="I2828" t="s">
        <v>31</v>
      </c>
      <c r="J2828" t="s">
        <v>105</v>
      </c>
      <c r="K2828" t="s">
        <v>257</v>
      </c>
      <c r="L2828" t="s">
        <v>2754</v>
      </c>
    </row>
    <row r="2829" spans="8:12" x14ac:dyDescent="0.25">
      <c r="H2829">
        <v>180164400</v>
      </c>
      <c r="I2829" t="s">
        <v>31</v>
      </c>
      <c r="J2829" t="s">
        <v>106</v>
      </c>
      <c r="K2829" t="s">
        <v>257</v>
      </c>
      <c r="L2829" t="s">
        <v>2755</v>
      </c>
    </row>
    <row r="2830" spans="8:12" x14ac:dyDescent="0.25">
      <c r="H2830">
        <v>180164401</v>
      </c>
      <c r="I2830" t="s">
        <v>31</v>
      </c>
      <c r="J2830" t="s">
        <v>106</v>
      </c>
      <c r="K2830" t="s">
        <v>257</v>
      </c>
      <c r="L2830" t="s">
        <v>2756</v>
      </c>
    </row>
    <row r="2831" spans="8:12" x14ac:dyDescent="0.25">
      <c r="H2831">
        <v>180164900</v>
      </c>
      <c r="I2831" t="s">
        <v>31</v>
      </c>
      <c r="J2831" t="s">
        <v>106</v>
      </c>
      <c r="K2831" t="s">
        <v>254</v>
      </c>
      <c r="L2831" t="s">
        <v>2757</v>
      </c>
    </row>
    <row r="2832" spans="8:12" x14ac:dyDescent="0.25">
      <c r="H2832">
        <v>180165000</v>
      </c>
      <c r="I2832" t="s">
        <v>31</v>
      </c>
      <c r="J2832" t="s">
        <v>106</v>
      </c>
      <c r="K2832" t="s">
        <v>257</v>
      </c>
      <c r="L2832" t="s">
        <v>2758</v>
      </c>
    </row>
    <row r="2833" spans="8:12" x14ac:dyDescent="0.25">
      <c r="H2833">
        <v>180165001</v>
      </c>
      <c r="I2833" t="s">
        <v>31</v>
      </c>
      <c r="J2833" t="s">
        <v>106</v>
      </c>
      <c r="K2833" t="s">
        <v>257</v>
      </c>
      <c r="L2833" t="s">
        <v>2759</v>
      </c>
    </row>
    <row r="2834" spans="8:12" x14ac:dyDescent="0.25">
      <c r="H2834">
        <v>180165002</v>
      </c>
      <c r="I2834" t="s">
        <v>31</v>
      </c>
      <c r="J2834" t="s">
        <v>106</v>
      </c>
      <c r="K2834" t="s">
        <v>257</v>
      </c>
      <c r="L2834" t="s">
        <v>2760</v>
      </c>
    </row>
    <row r="2835" spans="8:12" x14ac:dyDescent="0.25">
      <c r="H2835">
        <v>180165003</v>
      </c>
      <c r="I2835" t="s">
        <v>31</v>
      </c>
      <c r="J2835" t="s">
        <v>106</v>
      </c>
      <c r="K2835" t="s">
        <v>257</v>
      </c>
      <c r="L2835" t="s">
        <v>2761</v>
      </c>
    </row>
    <row r="2836" spans="8:12" x14ac:dyDescent="0.25">
      <c r="H2836">
        <v>180165300</v>
      </c>
      <c r="I2836" t="s">
        <v>31</v>
      </c>
      <c r="J2836" t="s">
        <v>106</v>
      </c>
      <c r="K2836" t="s">
        <v>254</v>
      </c>
      <c r="L2836" t="s">
        <v>2762</v>
      </c>
    </row>
    <row r="2837" spans="8:12" x14ac:dyDescent="0.25">
      <c r="H2837">
        <v>180165301</v>
      </c>
      <c r="I2837" t="s">
        <v>31</v>
      </c>
      <c r="J2837" t="s">
        <v>106</v>
      </c>
      <c r="K2837" t="s">
        <v>254</v>
      </c>
      <c r="L2837" t="s">
        <v>2763</v>
      </c>
    </row>
    <row r="2838" spans="8:12" x14ac:dyDescent="0.25">
      <c r="H2838">
        <v>180165500</v>
      </c>
      <c r="I2838" t="s">
        <v>31</v>
      </c>
      <c r="J2838" t="s">
        <v>106</v>
      </c>
      <c r="K2838" t="s">
        <v>257</v>
      </c>
      <c r="L2838" t="s">
        <v>2764</v>
      </c>
    </row>
    <row r="2839" spans="8:12" x14ac:dyDescent="0.25">
      <c r="H2839">
        <v>180168800</v>
      </c>
      <c r="I2839" t="s">
        <v>31</v>
      </c>
      <c r="J2839" t="s">
        <v>106</v>
      </c>
      <c r="K2839" t="s">
        <v>257</v>
      </c>
      <c r="L2839" t="s">
        <v>2765</v>
      </c>
    </row>
    <row r="2840" spans="8:12" x14ac:dyDescent="0.25">
      <c r="H2840">
        <v>180169300</v>
      </c>
      <c r="I2840" t="s">
        <v>31</v>
      </c>
      <c r="J2840" t="s">
        <v>106</v>
      </c>
      <c r="K2840" t="s">
        <v>257</v>
      </c>
      <c r="L2840" t="s">
        <v>2766</v>
      </c>
    </row>
    <row r="2841" spans="8:12" x14ac:dyDescent="0.25">
      <c r="H2841">
        <v>180169500</v>
      </c>
      <c r="I2841" t="s">
        <v>31</v>
      </c>
      <c r="J2841" t="s">
        <v>106</v>
      </c>
      <c r="K2841" t="s">
        <v>257</v>
      </c>
      <c r="L2841" t="s">
        <v>2767</v>
      </c>
    </row>
    <row r="2842" spans="8:12" x14ac:dyDescent="0.25">
      <c r="H2842">
        <v>180170100</v>
      </c>
      <c r="I2842" t="s">
        <v>31</v>
      </c>
      <c r="J2842" t="s">
        <v>106</v>
      </c>
      <c r="K2842" t="s">
        <v>254</v>
      </c>
      <c r="L2842" t="s">
        <v>2768</v>
      </c>
    </row>
    <row r="2843" spans="8:12" x14ac:dyDescent="0.25">
      <c r="H2843">
        <v>180171900</v>
      </c>
      <c r="I2843" t="s">
        <v>31</v>
      </c>
      <c r="J2843" t="s">
        <v>105</v>
      </c>
      <c r="K2843" t="s">
        <v>257</v>
      </c>
      <c r="L2843" t="s">
        <v>2769</v>
      </c>
    </row>
    <row r="2844" spans="8:12" x14ac:dyDescent="0.25">
      <c r="H2844">
        <v>180173000</v>
      </c>
      <c r="I2844" t="s">
        <v>31</v>
      </c>
      <c r="J2844" t="s">
        <v>106</v>
      </c>
      <c r="K2844" t="s">
        <v>257</v>
      </c>
      <c r="L2844" t="s">
        <v>2770</v>
      </c>
    </row>
    <row r="2845" spans="8:12" x14ac:dyDescent="0.25">
      <c r="H2845">
        <v>180173400</v>
      </c>
      <c r="I2845" t="s">
        <v>31</v>
      </c>
      <c r="J2845" t="s">
        <v>106</v>
      </c>
      <c r="K2845" t="s">
        <v>257</v>
      </c>
      <c r="L2845" t="s">
        <v>2771</v>
      </c>
    </row>
    <row r="2846" spans="8:12" x14ac:dyDescent="0.25">
      <c r="H2846">
        <v>180173700</v>
      </c>
      <c r="I2846" t="s">
        <v>31</v>
      </c>
      <c r="J2846" t="s">
        <v>106</v>
      </c>
      <c r="K2846" t="s">
        <v>257</v>
      </c>
      <c r="L2846" t="s">
        <v>2772</v>
      </c>
    </row>
    <row r="2847" spans="8:12" x14ac:dyDescent="0.25">
      <c r="H2847">
        <v>180175600</v>
      </c>
      <c r="I2847" t="s">
        <v>31</v>
      </c>
      <c r="J2847" t="s">
        <v>106</v>
      </c>
      <c r="K2847" t="s">
        <v>257</v>
      </c>
      <c r="L2847" t="s">
        <v>2773</v>
      </c>
    </row>
    <row r="2848" spans="8:12" x14ac:dyDescent="0.25">
      <c r="H2848">
        <v>180175800</v>
      </c>
      <c r="I2848" t="s">
        <v>31</v>
      </c>
      <c r="J2848" t="s">
        <v>106</v>
      </c>
      <c r="K2848" t="s">
        <v>257</v>
      </c>
      <c r="L2848" t="s">
        <v>2774</v>
      </c>
    </row>
    <row r="2849" spans="8:12" x14ac:dyDescent="0.25">
      <c r="H2849">
        <v>180176400</v>
      </c>
      <c r="I2849" t="s">
        <v>31</v>
      </c>
      <c r="J2849" t="s">
        <v>106</v>
      </c>
      <c r="K2849" t="s">
        <v>254</v>
      </c>
      <c r="L2849" t="s">
        <v>2775</v>
      </c>
    </row>
    <row r="2850" spans="8:12" x14ac:dyDescent="0.25">
      <c r="H2850">
        <v>180176401</v>
      </c>
      <c r="I2850" t="s">
        <v>31</v>
      </c>
      <c r="J2850" t="s">
        <v>106</v>
      </c>
      <c r="K2850" t="s">
        <v>254</v>
      </c>
      <c r="L2850" t="s">
        <v>2776</v>
      </c>
    </row>
    <row r="2851" spans="8:12" x14ac:dyDescent="0.25">
      <c r="H2851">
        <v>180176500</v>
      </c>
      <c r="I2851" t="s">
        <v>31</v>
      </c>
      <c r="J2851" t="s">
        <v>106</v>
      </c>
      <c r="K2851" t="s">
        <v>254</v>
      </c>
      <c r="L2851" t="s">
        <v>2777</v>
      </c>
    </row>
    <row r="2852" spans="8:12" x14ac:dyDescent="0.25">
      <c r="H2852">
        <v>180176502</v>
      </c>
      <c r="I2852" t="s">
        <v>31</v>
      </c>
      <c r="J2852" t="s">
        <v>106</v>
      </c>
      <c r="K2852" t="s">
        <v>257</v>
      </c>
      <c r="L2852" t="s">
        <v>2778</v>
      </c>
    </row>
    <row r="2853" spans="8:12" x14ac:dyDescent="0.25">
      <c r="H2853">
        <v>180176503</v>
      </c>
      <c r="I2853" t="s">
        <v>31</v>
      </c>
      <c r="J2853" t="s">
        <v>106</v>
      </c>
      <c r="K2853" t="s">
        <v>254</v>
      </c>
      <c r="L2853" t="s">
        <v>2779</v>
      </c>
    </row>
    <row r="2854" spans="8:12" x14ac:dyDescent="0.25">
      <c r="H2854">
        <v>180176600</v>
      </c>
      <c r="I2854" t="s">
        <v>31</v>
      </c>
      <c r="J2854" t="s">
        <v>106</v>
      </c>
      <c r="K2854" t="s">
        <v>254</v>
      </c>
      <c r="L2854" t="s">
        <v>2780</v>
      </c>
    </row>
    <row r="2855" spans="8:12" x14ac:dyDescent="0.25">
      <c r="H2855">
        <v>180176601</v>
      </c>
      <c r="I2855" t="s">
        <v>31</v>
      </c>
      <c r="J2855" t="s">
        <v>106</v>
      </c>
      <c r="K2855" t="s">
        <v>254</v>
      </c>
      <c r="L2855" t="s">
        <v>2781</v>
      </c>
    </row>
    <row r="2856" spans="8:12" x14ac:dyDescent="0.25">
      <c r="H2856">
        <v>180176602</v>
      </c>
      <c r="I2856" t="s">
        <v>31</v>
      </c>
      <c r="J2856" t="s">
        <v>106</v>
      </c>
      <c r="K2856" t="s">
        <v>254</v>
      </c>
      <c r="L2856" t="s">
        <v>2782</v>
      </c>
    </row>
    <row r="2857" spans="8:12" x14ac:dyDescent="0.25">
      <c r="H2857">
        <v>180176800</v>
      </c>
      <c r="I2857" t="s">
        <v>31</v>
      </c>
      <c r="J2857" t="s">
        <v>106</v>
      </c>
      <c r="K2857" t="s">
        <v>254</v>
      </c>
      <c r="L2857" t="s">
        <v>2779</v>
      </c>
    </row>
    <row r="2858" spans="8:12" x14ac:dyDescent="0.25">
      <c r="H2858">
        <v>180176801</v>
      </c>
      <c r="I2858" t="s">
        <v>31</v>
      </c>
      <c r="J2858" t="s">
        <v>106</v>
      </c>
      <c r="K2858" t="s">
        <v>254</v>
      </c>
      <c r="L2858" t="s">
        <v>2783</v>
      </c>
    </row>
    <row r="2859" spans="8:12" x14ac:dyDescent="0.25">
      <c r="H2859">
        <v>180176802</v>
      </c>
      <c r="I2859" t="s">
        <v>31</v>
      </c>
      <c r="J2859" t="s">
        <v>106</v>
      </c>
      <c r="K2859" t="s">
        <v>254</v>
      </c>
      <c r="L2859" t="s">
        <v>2784</v>
      </c>
    </row>
    <row r="2860" spans="8:12" x14ac:dyDescent="0.25">
      <c r="H2860">
        <v>180177100</v>
      </c>
      <c r="I2860" t="s">
        <v>31</v>
      </c>
      <c r="J2860" t="s">
        <v>106</v>
      </c>
      <c r="K2860" t="s">
        <v>257</v>
      </c>
      <c r="L2860" t="s">
        <v>2779</v>
      </c>
    </row>
    <row r="2861" spans="8:12" x14ac:dyDescent="0.25">
      <c r="H2861">
        <v>180177300</v>
      </c>
      <c r="I2861" t="s">
        <v>31</v>
      </c>
      <c r="J2861" t="s">
        <v>105</v>
      </c>
      <c r="K2861" t="s">
        <v>254</v>
      </c>
      <c r="L2861" t="s">
        <v>2785</v>
      </c>
    </row>
    <row r="2862" spans="8:12" x14ac:dyDescent="0.25">
      <c r="H2862">
        <v>180177301</v>
      </c>
      <c r="I2862" t="s">
        <v>31</v>
      </c>
      <c r="J2862" t="s">
        <v>106</v>
      </c>
      <c r="K2862" t="s">
        <v>254</v>
      </c>
      <c r="L2862" t="s">
        <v>2786</v>
      </c>
    </row>
    <row r="2863" spans="8:12" x14ac:dyDescent="0.25">
      <c r="H2863">
        <v>180177302</v>
      </c>
      <c r="I2863" t="s">
        <v>31</v>
      </c>
      <c r="J2863" t="s">
        <v>106</v>
      </c>
      <c r="K2863" t="s">
        <v>254</v>
      </c>
      <c r="L2863" t="s">
        <v>2787</v>
      </c>
    </row>
    <row r="2864" spans="8:12" x14ac:dyDescent="0.25">
      <c r="H2864">
        <v>180177800</v>
      </c>
      <c r="I2864" t="s">
        <v>31</v>
      </c>
      <c r="J2864" t="s">
        <v>106</v>
      </c>
      <c r="K2864" t="s">
        <v>254</v>
      </c>
      <c r="L2864" t="s">
        <v>2788</v>
      </c>
    </row>
    <row r="2865" spans="8:12" x14ac:dyDescent="0.25">
      <c r="H2865">
        <v>180179100</v>
      </c>
      <c r="I2865" t="s">
        <v>31</v>
      </c>
      <c r="J2865" t="s">
        <v>105</v>
      </c>
      <c r="K2865" t="s">
        <v>257</v>
      </c>
      <c r="L2865" t="s">
        <v>2789</v>
      </c>
    </row>
    <row r="2866" spans="8:12" x14ac:dyDescent="0.25">
      <c r="H2866">
        <v>180179800</v>
      </c>
      <c r="I2866" t="s">
        <v>31</v>
      </c>
      <c r="J2866" t="s">
        <v>106</v>
      </c>
      <c r="K2866" t="s">
        <v>257</v>
      </c>
      <c r="L2866" t="s">
        <v>2790</v>
      </c>
    </row>
    <row r="2867" spans="8:12" x14ac:dyDescent="0.25">
      <c r="H2867">
        <v>180180500</v>
      </c>
      <c r="I2867" t="s">
        <v>31</v>
      </c>
      <c r="J2867" t="s">
        <v>106</v>
      </c>
      <c r="K2867" t="s">
        <v>257</v>
      </c>
      <c r="L2867" t="s">
        <v>2791</v>
      </c>
    </row>
    <row r="2868" spans="8:12" x14ac:dyDescent="0.25">
      <c r="H2868">
        <v>180180501</v>
      </c>
      <c r="I2868" t="s">
        <v>31</v>
      </c>
      <c r="J2868" t="s">
        <v>106</v>
      </c>
      <c r="K2868" t="s">
        <v>254</v>
      </c>
      <c r="L2868" t="s">
        <v>2792</v>
      </c>
    </row>
    <row r="2869" spans="8:12" x14ac:dyDescent="0.25">
      <c r="H2869">
        <v>180181100</v>
      </c>
      <c r="I2869" t="s">
        <v>31</v>
      </c>
      <c r="J2869" t="s">
        <v>106</v>
      </c>
      <c r="K2869" t="s">
        <v>257</v>
      </c>
      <c r="L2869" t="s">
        <v>2793</v>
      </c>
    </row>
    <row r="2870" spans="8:12" x14ac:dyDescent="0.25">
      <c r="H2870">
        <v>180181200</v>
      </c>
      <c r="I2870" t="s">
        <v>31</v>
      </c>
      <c r="J2870" t="s">
        <v>106</v>
      </c>
      <c r="K2870" t="s">
        <v>257</v>
      </c>
      <c r="L2870" t="s">
        <v>2794</v>
      </c>
    </row>
    <row r="2871" spans="8:12" x14ac:dyDescent="0.25">
      <c r="H2871">
        <v>180181300</v>
      </c>
      <c r="I2871" t="s">
        <v>31</v>
      </c>
      <c r="J2871" t="s">
        <v>106</v>
      </c>
      <c r="K2871" t="s">
        <v>257</v>
      </c>
      <c r="L2871" t="s">
        <v>2795</v>
      </c>
    </row>
    <row r="2872" spans="8:12" x14ac:dyDescent="0.25">
      <c r="H2872">
        <v>180181500</v>
      </c>
      <c r="I2872" t="s">
        <v>31</v>
      </c>
      <c r="J2872" t="s">
        <v>105</v>
      </c>
      <c r="K2872" t="s">
        <v>257</v>
      </c>
      <c r="L2872" t="s">
        <v>2796</v>
      </c>
    </row>
    <row r="2873" spans="8:12" x14ac:dyDescent="0.25">
      <c r="H2873">
        <v>180182600</v>
      </c>
      <c r="I2873" t="s">
        <v>31</v>
      </c>
      <c r="J2873" t="s">
        <v>106</v>
      </c>
      <c r="K2873" t="s">
        <v>257</v>
      </c>
      <c r="L2873" t="s">
        <v>2797</v>
      </c>
    </row>
    <row r="2874" spans="8:12" x14ac:dyDescent="0.25">
      <c r="H2874">
        <v>180182601</v>
      </c>
      <c r="I2874" t="s">
        <v>31</v>
      </c>
      <c r="J2874" t="s">
        <v>106</v>
      </c>
      <c r="K2874" t="s">
        <v>257</v>
      </c>
      <c r="L2874" t="s">
        <v>1343</v>
      </c>
    </row>
    <row r="2875" spans="8:12" x14ac:dyDescent="0.25">
      <c r="H2875">
        <v>180182602</v>
      </c>
      <c r="I2875" t="s">
        <v>31</v>
      </c>
      <c r="J2875" t="s">
        <v>106</v>
      </c>
      <c r="K2875" t="s">
        <v>257</v>
      </c>
      <c r="L2875" t="s">
        <v>1343</v>
      </c>
    </row>
    <row r="2876" spans="8:12" x14ac:dyDescent="0.25">
      <c r="H2876">
        <v>180182603</v>
      </c>
      <c r="I2876" t="s">
        <v>31</v>
      </c>
      <c r="J2876" t="s">
        <v>106</v>
      </c>
      <c r="K2876" t="s">
        <v>257</v>
      </c>
      <c r="L2876" t="s">
        <v>1343</v>
      </c>
    </row>
    <row r="2877" spans="8:12" x14ac:dyDescent="0.25">
      <c r="H2877">
        <v>180182604</v>
      </c>
      <c r="I2877" t="s">
        <v>31</v>
      </c>
      <c r="J2877" t="s">
        <v>106</v>
      </c>
      <c r="K2877" t="s">
        <v>257</v>
      </c>
      <c r="L2877" t="s">
        <v>1343</v>
      </c>
    </row>
    <row r="2878" spans="8:12" x14ac:dyDescent="0.25">
      <c r="H2878">
        <v>180182605</v>
      </c>
      <c r="I2878" t="s">
        <v>31</v>
      </c>
      <c r="J2878" t="s">
        <v>106</v>
      </c>
      <c r="K2878" t="s">
        <v>257</v>
      </c>
      <c r="L2878" t="s">
        <v>1343</v>
      </c>
    </row>
    <row r="2879" spans="8:12" x14ac:dyDescent="0.25">
      <c r="H2879">
        <v>180182606</v>
      </c>
      <c r="I2879" t="s">
        <v>31</v>
      </c>
      <c r="J2879" t="s">
        <v>106</v>
      </c>
      <c r="K2879" t="s">
        <v>257</v>
      </c>
      <c r="L2879" t="s">
        <v>1343</v>
      </c>
    </row>
    <row r="2880" spans="8:12" x14ac:dyDescent="0.25">
      <c r="H2880">
        <v>180182607</v>
      </c>
      <c r="I2880" t="s">
        <v>31</v>
      </c>
      <c r="J2880" t="s">
        <v>106</v>
      </c>
      <c r="K2880" t="s">
        <v>257</v>
      </c>
      <c r="L2880" t="s">
        <v>1343</v>
      </c>
    </row>
    <row r="2881" spans="8:12" x14ac:dyDescent="0.25">
      <c r="H2881">
        <v>180182608</v>
      </c>
      <c r="I2881" t="s">
        <v>31</v>
      </c>
      <c r="J2881" t="s">
        <v>106</v>
      </c>
      <c r="K2881" t="s">
        <v>257</v>
      </c>
      <c r="L2881" t="s">
        <v>1343</v>
      </c>
    </row>
    <row r="2882" spans="8:12" x14ac:dyDescent="0.25">
      <c r="H2882">
        <v>180182609</v>
      </c>
      <c r="I2882" t="s">
        <v>31</v>
      </c>
      <c r="J2882" t="s">
        <v>105</v>
      </c>
      <c r="K2882" t="s">
        <v>257</v>
      </c>
      <c r="L2882" t="s">
        <v>2798</v>
      </c>
    </row>
    <row r="2883" spans="8:12" x14ac:dyDescent="0.25">
      <c r="H2883">
        <v>180182610</v>
      </c>
      <c r="I2883" t="s">
        <v>31</v>
      </c>
      <c r="J2883" t="s">
        <v>106</v>
      </c>
      <c r="K2883" t="s">
        <v>257</v>
      </c>
      <c r="L2883" t="s">
        <v>1343</v>
      </c>
    </row>
    <row r="2884" spans="8:12" x14ac:dyDescent="0.25">
      <c r="H2884">
        <v>180182800</v>
      </c>
      <c r="I2884" t="s">
        <v>31</v>
      </c>
      <c r="J2884" t="s">
        <v>105</v>
      </c>
      <c r="K2884" t="s">
        <v>257</v>
      </c>
      <c r="L2884" t="s">
        <v>2799</v>
      </c>
    </row>
    <row r="2885" spans="8:12" x14ac:dyDescent="0.25">
      <c r="H2885">
        <v>180182900</v>
      </c>
      <c r="I2885" t="s">
        <v>31</v>
      </c>
      <c r="J2885" t="s">
        <v>106</v>
      </c>
      <c r="K2885" t="s">
        <v>254</v>
      </c>
      <c r="L2885" t="s">
        <v>2800</v>
      </c>
    </row>
    <row r="2886" spans="8:12" x14ac:dyDescent="0.25">
      <c r="H2886">
        <v>180183400</v>
      </c>
      <c r="I2886" t="s">
        <v>31</v>
      </c>
      <c r="J2886" t="s">
        <v>106</v>
      </c>
      <c r="K2886" t="s">
        <v>257</v>
      </c>
      <c r="L2886" t="s">
        <v>2801</v>
      </c>
    </row>
    <row r="2887" spans="8:12" x14ac:dyDescent="0.25">
      <c r="H2887">
        <v>180185400</v>
      </c>
      <c r="I2887" t="s">
        <v>31</v>
      </c>
      <c r="J2887" t="s">
        <v>106</v>
      </c>
      <c r="K2887" t="s">
        <v>257</v>
      </c>
      <c r="L2887" t="s">
        <v>2802</v>
      </c>
    </row>
    <row r="2888" spans="8:12" x14ac:dyDescent="0.25">
      <c r="H2888">
        <v>180185500</v>
      </c>
      <c r="I2888" t="s">
        <v>31</v>
      </c>
      <c r="J2888" t="s">
        <v>106</v>
      </c>
      <c r="K2888" t="s">
        <v>254</v>
      </c>
      <c r="L2888" t="s">
        <v>2676</v>
      </c>
    </row>
    <row r="2889" spans="8:12" x14ac:dyDescent="0.25">
      <c r="H2889">
        <v>180187700</v>
      </c>
      <c r="I2889" t="s">
        <v>31</v>
      </c>
      <c r="J2889" t="s">
        <v>106</v>
      </c>
      <c r="K2889" t="s">
        <v>257</v>
      </c>
      <c r="L2889" t="s">
        <v>667</v>
      </c>
    </row>
    <row r="2890" spans="8:12" x14ac:dyDescent="0.25">
      <c r="H2890">
        <v>180188000</v>
      </c>
      <c r="I2890" t="s">
        <v>31</v>
      </c>
      <c r="J2890" t="s">
        <v>106</v>
      </c>
      <c r="K2890" t="s">
        <v>257</v>
      </c>
      <c r="L2890" t="s">
        <v>2803</v>
      </c>
    </row>
    <row r="2891" spans="8:12" x14ac:dyDescent="0.25">
      <c r="H2891">
        <v>180188001</v>
      </c>
      <c r="I2891" t="s">
        <v>31</v>
      </c>
      <c r="J2891" t="s">
        <v>106</v>
      </c>
      <c r="K2891" t="s">
        <v>257</v>
      </c>
      <c r="L2891" t="s">
        <v>2804</v>
      </c>
    </row>
    <row r="2892" spans="8:12" x14ac:dyDescent="0.25">
      <c r="H2892">
        <v>180189100</v>
      </c>
      <c r="I2892" t="s">
        <v>31</v>
      </c>
      <c r="J2892" t="s">
        <v>106</v>
      </c>
      <c r="K2892" t="s">
        <v>257</v>
      </c>
      <c r="L2892" t="s">
        <v>2805</v>
      </c>
    </row>
    <row r="2893" spans="8:12" x14ac:dyDescent="0.25">
      <c r="H2893">
        <v>180189400</v>
      </c>
      <c r="I2893" t="s">
        <v>31</v>
      </c>
      <c r="J2893" t="s">
        <v>105</v>
      </c>
      <c r="K2893" t="s">
        <v>257</v>
      </c>
      <c r="L2893" t="s">
        <v>2806</v>
      </c>
    </row>
    <row r="2894" spans="8:12" x14ac:dyDescent="0.25">
      <c r="H2894">
        <v>181466006</v>
      </c>
      <c r="I2894" t="s">
        <v>31</v>
      </c>
      <c r="J2894" t="s">
        <v>106</v>
      </c>
      <c r="K2894" t="s">
        <v>254</v>
      </c>
      <c r="L2894" t="s">
        <v>2807</v>
      </c>
    </row>
    <row r="2895" spans="8:12" x14ac:dyDescent="0.25">
      <c r="H2895">
        <v>189000100</v>
      </c>
      <c r="I2895" t="s">
        <v>31</v>
      </c>
      <c r="J2895" t="s">
        <v>106</v>
      </c>
      <c r="K2895" t="s">
        <v>257</v>
      </c>
      <c r="L2895" t="s">
        <v>2808</v>
      </c>
    </row>
    <row r="2896" spans="8:12" x14ac:dyDescent="0.25">
      <c r="H2896" s="165">
        <v>220000000</v>
      </c>
      <c r="I2896" s="166" t="s">
        <v>22</v>
      </c>
      <c r="J2896" s="166" t="s">
        <v>221</v>
      </c>
      <c r="K2896" s="166" t="s">
        <v>219</v>
      </c>
      <c r="L2896" s="167" t="s">
        <v>22</v>
      </c>
    </row>
    <row r="2897" spans="8:12" x14ac:dyDescent="0.25">
      <c r="H2897">
        <v>220015400</v>
      </c>
      <c r="I2897" t="s">
        <v>22</v>
      </c>
      <c r="J2897" t="s">
        <v>106</v>
      </c>
      <c r="K2897" t="s">
        <v>254</v>
      </c>
      <c r="L2897" t="s">
        <v>2809</v>
      </c>
    </row>
    <row r="2898" spans="8:12" x14ac:dyDescent="0.25">
      <c r="H2898">
        <v>220015600</v>
      </c>
      <c r="I2898" t="s">
        <v>22</v>
      </c>
      <c r="J2898" t="s">
        <v>106</v>
      </c>
      <c r="K2898" t="s">
        <v>257</v>
      </c>
      <c r="L2898" t="s">
        <v>2810</v>
      </c>
    </row>
    <row r="2899" spans="8:12" x14ac:dyDescent="0.25">
      <c r="H2899">
        <v>220026200</v>
      </c>
      <c r="I2899" t="s">
        <v>22</v>
      </c>
      <c r="J2899" t="s">
        <v>106</v>
      </c>
      <c r="K2899" t="s">
        <v>257</v>
      </c>
      <c r="L2899" t="s">
        <v>2811</v>
      </c>
    </row>
    <row r="2900" spans="8:12" x14ac:dyDescent="0.25">
      <c r="H2900">
        <v>220028800</v>
      </c>
      <c r="I2900" t="s">
        <v>22</v>
      </c>
      <c r="J2900" t="s">
        <v>105</v>
      </c>
      <c r="K2900" t="s">
        <v>257</v>
      </c>
      <c r="L2900" t="s">
        <v>2812</v>
      </c>
    </row>
    <row r="2901" spans="8:12" x14ac:dyDescent="0.25">
      <c r="H2901">
        <v>220029400</v>
      </c>
      <c r="I2901" t="s">
        <v>22</v>
      </c>
      <c r="J2901" t="s">
        <v>106</v>
      </c>
      <c r="K2901" t="s">
        <v>254</v>
      </c>
      <c r="L2901" t="s">
        <v>2813</v>
      </c>
    </row>
    <row r="2902" spans="8:12" x14ac:dyDescent="0.25">
      <c r="H2902">
        <v>220033900</v>
      </c>
      <c r="I2902" t="s">
        <v>22</v>
      </c>
      <c r="J2902" t="s">
        <v>106</v>
      </c>
      <c r="K2902" t="s">
        <v>254</v>
      </c>
      <c r="L2902" t="s">
        <v>2814</v>
      </c>
    </row>
    <row r="2903" spans="8:12" x14ac:dyDescent="0.25">
      <c r="H2903">
        <v>220051800</v>
      </c>
      <c r="I2903" t="s">
        <v>22</v>
      </c>
      <c r="J2903" t="s">
        <v>106</v>
      </c>
      <c r="K2903" t="s">
        <v>254</v>
      </c>
      <c r="L2903" t="s">
        <v>2815</v>
      </c>
    </row>
    <row r="2904" spans="8:12" x14ac:dyDescent="0.25">
      <c r="H2904">
        <v>220053600</v>
      </c>
      <c r="I2904" t="s">
        <v>22</v>
      </c>
      <c r="J2904" t="s">
        <v>106</v>
      </c>
      <c r="K2904" t="s">
        <v>254</v>
      </c>
      <c r="L2904" t="s">
        <v>2816</v>
      </c>
    </row>
    <row r="2905" spans="8:12" x14ac:dyDescent="0.25">
      <c r="H2905">
        <v>220055300</v>
      </c>
      <c r="I2905" t="s">
        <v>22</v>
      </c>
      <c r="J2905" t="s">
        <v>106</v>
      </c>
      <c r="K2905" t="s">
        <v>257</v>
      </c>
      <c r="L2905" t="s">
        <v>2817</v>
      </c>
    </row>
    <row r="2906" spans="8:12" x14ac:dyDescent="0.25">
      <c r="H2906">
        <v>220056800</v>
      </c>
      <c r="I2906" t="s">
        <v>22</v>
      </c>
      <c r="J2906" t="s">
        <v>106</v>
      </c>
      <c r="K2906" t="s">
        <v>257</v>
      </c>
      <c r="L2906" t="s">
        <v>2818</v>
      </c>
    </row>
    <row r="2907" spans="8:12" x14ac:dyDescent="0.25">
      <c r="H2907">
        <v>220061600</v>
      </c>
      <c r="I2907" t="s">
        <v>22</v>
      </c>
      <c r="J2907" t="s">
        <v>106</v>
      </c>
      <c r="K2907" t="s">
        <v>254</v>
      </c>
      <c r="L2907" t="s">
        <v>2819</v>
      </c>
    </row>
    <row r="2908" spans="8:12" x14ac:dyDescent="0.25">
      <c r="H2908">
        <v>220065300</v>
      </c>
      <c r="I2908" t="s">
        <v>22</v>
      </c>
      <c r="J2908" t="s">
        <v>106</v>
      </c>
      <c r="K2908" t="s">
        <v>254</v>
      </c>
      <c r="L2908" t="s">
        <v>2820</v>
      </c>
    </row>
    <row r="2909" spans="8:12" x14ac:dyDescent="0.25">
      <c r="H2909">
        <v>220084300</v>
      </c>
      <c r="I2909" t="s">
        <v>22</v>
      </c>
      <c r="J2909" t="s">
        <v>105</v>
      </c>
      <c r="K2909" t="s">
        <v>257</v>
      </c>
      <c r="L2909" t="s">
        <v>2821</v>
      </c>
    </row>
    <row r="2910" spans="8:12" x14ac:dyDescent="0.25">
      <c r="H2910">
        <v>220089100</v>
      </c>
      <c r="I2910" t="s">
        <v>22</v>
      </c>
      <c r="J2910" t="s">
        <v>106</v>
      </c>
      <c r="K2910" t="s">
        <v>257</v>
      </c>
      <c r="L2910" t="s">
        <v>2822</v>
      </c>
    </row>
    <row r="2911" spans="8:12" x14ac:dyDescent="0.25">
      <c r="H2911">
        <v>220089700</v>
      </c>
      <c r="I2911" t="s">
        <v>22</v>
      </c>
      <c r="J2911" t="s">
        <v>106</v>
      </c>
      <c r="K2911" t="s">
        <v>257</v>
      </c>
      <c r="L2911" t="s">
        <v>2823</v>
      </c>
    </row>
    <row r="2912" spans="8:12" x14ac:dyDescent="0.25">
      <c r="H2912">
        <v>220089900</v>
      </c>
      <c r="I2912" t="s">
        <v>22</v>
      </c>
      <c r="J2912" t="s">
        <v>106</v>
      </c>
      <c r="K2912" t="s">
        <v>257</v>
      </c>
      <c r="L2912" t="s">
        <v>2824</v>
      </c>
    </row>
    <row r="2913" spans="8:12" x14ac:dyDescent="0.25">
      <c r="H2913">
        <v>220089901</v>
      </c>
      <c r="I2913" t="s">
        <v>22</v>
      </c>
      <c r="J2913" t="s">
        <v>106</v>
      </c>
      <c r="K2913" t="s">
        <v>257</v>
      </c>
      <c r="L2913" t="s">
        <v>2825</v>
      </c>
    </row>
    <row r="2914" spans="8:12" x14ac:dyDescent="0.25">
      <c r="H2914">
        <v>220089902</v>
      </c>
      <c r="I2914" t="s">
        <v>22</v>
      </c>
      <c r="J2914" t="s">
        <v>106</v>
      </c>
      <c r="K2914" t="s">
        <v>257</v>
      </c>
      <c r="L2914" t="s">
        <v>2826</v>
      </c>
    </row>
    <row r="2915" spans="8:12" x14ac:dyDescent="0.25">
      <c r="H2915">
        <v>220089903</v>
      </c>
      <c r="I2915" t="s">
        <v>22</v>
      </c>
      <c r="J2915" t="s">
        <v>106</v>
      </c>
      <c r="K2915" t="s">
        <v>257</v>
      </c>
      <c r="L2915" t="s">
        <v>2827</v>
      </c>
    </row>
    <row r="2916" spans="8:12" x14ac:dyDescent="0.25">
      <c r="H2916">
        <v>220089904</v>
      </c>
      <c r="I2916" t="s">
        <v>22</v>
      </c>
      <c r="J2916" t="s">
        <v>106</v>
      </c>
      <c r="K2916" t="s">
        <v>257</v>
      </c>
      <c r="L2916" t="s">
        <v>2828</v>
      </c>
    </row>
    <row r="2917" spans="8:12" x14ac:dyDescent="0.25">
      <c r="H2917">
        <v>220089905</v>
      </c>
      <c r="I2917" t="s">
        <v>22</v>
      </c>
      <c r="J2917" t="s">
        <v>106</v>
      </c>
      <c r="K2917" t="s">
        <v>257</v>
      </c>
      <c r="L2917" t="s">
        <v>2829</v>
      </c>
    </row>
    <row r="2918" spans="8:12" x14ac:dyDescent="0.25">
      <c r="H2918">
        <v>220089906</v>
      </c>
      <c r="I2918" t="s">
        <v>22</v>
      </c>
      <c r="J2918" t="s">
        <v>106</v>
      </c>
      <c r="K2918" t="s">
        <v>257</v>
      </c>
      <c r="L2918" t="s">
        <v>2830</v>
      </c>
    </row>
    <row r="2919" spans="8:12" x14ac:dyDescent="0.25">
      <c r="H2919">
        <v>220089907</v>
      </c>
      <c r="I2919" t="s">
        <v>22</v>
      </c>
      <c r="J2919" t="s">
        <v>106</v>
      </c>
      <c r="K2919" t="s">
        <v>257</v>
      </c>
      <c r="L2919" t="s">
        <v>2831</v>
      </c>
    </row>
    <row r="2920" spans="8:12" x14ac:dyDescent="0.25">
      <c r="H2920">
        <v>220089908</v>
      </c>
      <c r="I2920" t="s">
        <v>22</v>
      </c>
      <c r="J2920" t="s">
        <v>106</v>
      </c>
      <c r="K2920" t="s">
        <v>257</v>
      </c>
      <c r="L2920" t="s">
        <v>2831</v>
      </c>
    </row>
    <row r="2921" spans="8:12" x14ac:dyDescent="0.25">
      <c r="H2921">
        <v>220089909</v>
      </c>
      <c r="I2921" t="s">
        <v>22</v>
      </c>
      <c r="J2921" t="s">
        <v>106</v>
      </c>
      <c r="K2921" t="s">
        <v>257</v>
      </c>
      <c r="L2921" t="s">
        <v>2831</v>
      </c>
    </row>
    <row r="2922" spans="8:12" x14ac:dyDescent="0.25">
      <c r="H2922">
        <v>220089910</v>
      </c>
      <c r="I2922" t="s">
        <v>22</v>
      </c>
      <c r="J2922" t="s">
        <v>106</v>
      </c>
      <c r="K2922" t="s">
        <v>257</v>
      </c>
      <c r="L2922" t="s">
        <v>2832</v>
      </c>
    </row>
    <row r="2923" spans="8:12" x14ac:dyDescent="0.25">
      <c r="H2923">
        <v>220089911</v>
      </c>
      <c r="I2923" t="s">
        <v>22</v>
      </c>
      <c r="J2923" t="s">
        <v>106</v>
      </c>
      <c r="K2923" t="s">
        <v>257</v>
      </c>
      <c r="L2923" t="s">
        <v>2830</v>
      </c>
    </row>
    <row r="2924" spans="8:12" x14ac:dyDescent="0.25">
      <c r="H2924">
        <v>220090800</v>
      </c>
      <c r="I2924" t="s">
        <v>22</v>
      </c>
      <c r="J2924" t="s">
        <v>106</v>
      </c>
      <c r="K2924" t="s">
        <v>257</v>
      </c>
      <c r="L2924" t="s">
        <v>2833</v>
      </c>
    </row>
    <row r="2925" spans="8:12" x14ac:dyDescent="0.25">
      <c r="H2925">
        <v>220097400</v>
      </c>
      <c r="I2925" t="s">
        <v>22</v>
      </c>
      <c r="J2925" t="s">
        <v>106</v>
      </c>
      <c r="K2925" t="s">
        <v>257</v>
      </c>
      <c r="L2925" t="s">
        <v>2834</v>
      </c>
    </row>
    <row r="2926" spans="8:12" x14ac:dyDescent="0.25">
      <c r="H2926">
        <v>220099300</v>
      </c>
      <c r="I2926" t="s">
        <v>22</v>
      </c>
      <c r="J2926" t="s">
        <v>106</v>
      </c>
      <c r="K2926" t="s">
        <v>257</v>
      </c>
      <c r="L2926" t="s">
        <v>2835</v>
      </c>
    </row>
    <row r="2927" spans="8:12" x14ac:dyDescent="0.25">
      <c r="H2927">
        <v>220101600</v>
      </c>
      <c r="I2927" t="s">
        <v>22</v>
      </c>
      <c r="J2927" t="s">
        <v>106</v>
      </c>
      <c r="K2927" t="s">
        <v>254</v>
      </c>
      <c r="L2927" t="s">
        <v>2836</v>
      </c>
    </row>
    <row r="2928" spans="8:12" x14ac:dyDescent="0.25">
      <c r="H2928">
        <v>220103300</v>
      </c>
      <c r="I2928" t="s">
        <v>22</v>
      </c>
      <c r="J2928" t="s">
        <v>106</v>
      </c>
      <c r="K2928" t="s">
        <v>257</v>
      </c>
      <c r="L2928" t="s">
        <v>2837</v>
      </c>
    </row>
    <row r="2929" spans="8:12" x14ac:dyDescent="0.25">
      <c r="H2929">
        <v>220103400</v>
      </c>
      <c r="I2929" t="s">
        <v>22</v>
      </c>
      <c r="J2929" t="s">
        <v>106</v>
      </c>
      <c r="K2929" t="s">
        <v>257</v>
      </c>
      <c r="L2929" t="s">
        <v>2838</v>
      </c>
    </row>
    <row r="2930" spans="8:12" x14ac:dyDescent="0.25">
      <c r="H2930">
        <v>220103600</v>
      </c>
      <c r="I2930" t="s">
        <v>22</v>
      </c>
      <c r="J2930" t="s">
        <v>106</v>
      </c>
      <c r="K2930" t="s">
        <v>257</v>
      </c>
      <c r="L2930" t="s">
        <v>2839</v>
      </c>
    </row>
    <row r="2931" spans="8:12" x14ac:dyDescent="0.25">
      <c r="H2931">
        <v>220107700</v>
      </c>
      <c r="I2931" t="s">
        <v>22</v>
      </c>
      <c r="J2931" t="s">
        <v>106</v>
      </c>
      <c r="K2931" t="s">
        <v>254</v>
      </c>
      <c r="L2931" t="s">
        <v>2840</v>
      </c>
    </row>
    <row r="2932" spans="8:12" x14ac:dyDescent="0.25">
      <c r="H2932">
        <v>220108800</v>
      </c>
      <c r="I2932" t="s">
        <v>22</v>
      </c>
      <c r="J2932" t="s">
        <v>106</v>
      </c>
      <c r="K2932" t="s">
        <v>257</v>
      </c>
      <c r="L2932" t="s">
        <v>2841</v>
      </c>
    </row>
    <row r="2933" spans="8:12" x14ac:dyDescent="0.25">
      <c r="H2933">
        <v>220114300</v>
      </c>
      <c r="I2933" t="s">
        <v>22</v>
      </c>
      <c r="J2933" t="s">
        <v>106</v>
      </c>
      <c r="K2933" t="s">
        <v>257</v>
      </c>
      <c r="L2933" t="s">
        <v>2842</v>
      </c>
    </row>
    <row r="2934" spans="8:12" x14ac:dyDescent="0.25">
      <c r="H2934">
        <v>220115800</v>
      </c>
      <c r="I2934" t="s">
        <v>22</v>
      </c>
      <c r="J2934" t="s">
        <v>105</v>
      </c>
      <c r="K2934" t="s">
        <v>257</v>
      </c>
      <c r="L2934" t="s">
        <v>2843</v>
      </c>
    </row>
    <row r="2935" spans="8:12" x14ac:dyDescent="0.25">
      <c r="H2935">
        <v>220116900</v>
      </c>
      <c r="I2935" t="s">
        <v>22</v>
      </c>
      <c r="J2935" t="s">
        <v>106</v>
      </c>
      <c r="K2935" t="s">
        <v>254</v>
      </c>
      <c r="L2935" t="s">
        <v>2844</v>
      </c>
    </row>
    <row r="2936" spans="8:12" x14ac:dyDescent="0.25">
      <c r="H2936">
        <v>220117900</v>
      </c>
      <c r="I2936" t="s">
        <v>22</v>
      </c>
      <c r="J2936" t="s">
        <v>106</v>
      </c>
      <c r="K2936" t="s">
        <v>257</v>
      </c>
      <c r="L2936" t="s">
        <v>2845</v>
      </c>
    </row>
    <row r="2937" spans="8:12" x14ac:dyDescent="0.25">
      <c r="H2937">
        <v>220123600</v>
      </c>
      <c r="I2937" t="s">
        <v>22</v>
      </c>
      <c r="J2937" t="s">
        <v>106</v>
      </c>
      <c r="K2937" t="s">
        <v>257</v>
      </c>
      <c r="L2937" t="s">
        <v>2846</v>
      </c>
    </row>
    <row r="2938" spans="8:12" x14ac:dyDescent="0.25">
      <c r="H2938">
        <v>220126900</v>
      </c>
      <c r="I2938" t="s">
        <v>22</v>
      </c>
      <c r="J2938" t="s">
        <v>106</v>
      </c>
      <c r="K2938" t="s">
        <v>257</v>
      </c>
      <c r="L2938" t="s">
        <v>2847</v>
      </c>
    </row>
    <row r="2939" spans="8:12" x14ac:dyDescent="0.25">
      <c r="H2939">
        <v>220130800</v>
      </c>
      <c r="I2939" t="s">
        <v>22</v>
      </c>
      <c r="J2939" t="s">
        <v>106</v>
      </c>
      <c r="K2939" t="s">
        <v>257</v>
      </c>
      <c r="L2939" t="s">
        <v>2848</v>
      </c>
    </row>
    <row r="2940" spans="8:12" x14ac:dyDescent="0.25">
      <c r="H2940">
        <v>220136600</v>
      </c>
      <c r="I2940" t="s">
        <v>22</v>
      </c>
      <c r="J2940" t="s">
        <v>106</v>
      </c>
      <c r="K2940" t="s">
        <v>257</v>
      </c>
      <c r="L2940" t="s">
        <v>2849</v>
      </c>
    </row>
    <row r="2941" spans="8:12" x14ac:dyDescent="0.25">
      <c r="H2941">
        <v>220136700</v>
      </c>
      <c r="I2941" t="s">
        <v>22</v>
      </c>
      <c r="J2941" t="s">
        <v>106</v>
      </c>
      <c r="K2941" t="s">
        <v>257</v>
      </c>
      <c r="L2941" t="s">
        <v>2850</v>
      </c>
    </row>
    <row r="2942" spans="8:12" x14ac:dyDescent="0.25">
      <c r="H2942">
        <v>220140100</v>
      </c>
      <c r="I2942" t="s">
        <v>22</v>
      </c>
      <c r="J2942" t="s">
        <v>106</v>
      </c>
      <c r="K2942" t="s">
        <v>254</v>
      </c>
      <c r="L2942" t="s">
        <v>2851</v>
      </c>
    </row>
    <row r="2943" spans="8:12" x14ac:dyDescent="0.25">
      <c r="H2943">
        <v>220140102</v>
      </c>
      <c r="I2943" t="s">
        <v>22</v>
      </c>
      <c r="J2943" t="s">
        <v>106</v>
      </c>
      <c r="K2943" t="s">
        <v>257</v>
      </c>
      <c r="L2943" t="s">
        <v>2852</v>
      </c>
    </row>
    <row r="2944" spans="8:12" x14ac:dyDescent="0.25">
      <c r="H2944">
        <v>220141100</v>
      </c>
      <c r="I2944" t="s">
        <v>22</v>
      </c>
      <c r="J2944" t="s">
        <v>106</v>
      </c>
      <c r="K2944" t="s">
        <v>257</v>
      </c>
      <c r="L2944" t="s">
        <v>2853</v>
      </c>
    </row>
    <row r="2945" spans="8:12" x14ac:dyDescent="0.25">
      <c r="H2945">
        <v>220144200</v>
      </c>
      <c r="I2945" t="s">
        <v>22</v>
      </c>
      <c r="J2945" t="s">
        <v>106</v>
      </c>
      <c r="K2945" t="s">
        <v>257</v>
      </c>
      <c r="L2945" t="s">
        <v>2854</v>
      </c>
    </row>
    <row r="2946" spans="8:12" x14ac:dyDescent="0.25">
      <c r="H2946">
        <v>220145700</v>
      </c>
      <c r="I2946" t="s">
        <v>22</v>
      </c>
      <c r="J2946" t="s">
        <v>106</v>
      </c>
      <c r="K2946" t="s">
        <v>254</v>
      </c>
      <c r="L2946" t="s">
        <v>2855</v>
      </c>
    </row>
    <row r="2947" spans="8:12" x14ac:dyDescent="0.25">
      <c r="H2947">
        <v>220149100</v>
      </c>
      <c r="I2947" t="s">
        <v>22</v>
      </c>
      <c r="J2947" t="s">
        <v>106</v>
      </c>
      <c r="K2947" t="s">
        <v>257</v>
      </c>
      <c r="L2947" t="s">
        <v>2856</v>
      </c>
    </row>
    <row r="2948" spans="8:12" x14ac:dyDescent="0.25">
      <c r="H2948">
        <v>220152100</v>
      </c>
      <c r="I2948" t="s">
        <v>22</v>
      </c>
      <c r="J2948" t="s">
        <v>106</v>
      </c>
      <c r="K2948" t="s">
        <v>257</v>
      </c>
      <c r="L2948" t="s">
        <v>2857</v>
      </c>
    </row>
    <row r="2949" spans="8:12" x14ac:dyDescent="0.25">
      <c r="H2949">
        <v>220152200</v>
      </c>
      <c r="I2949" t="s">
        <v>22</v>
      </c>
      <c r="J2949" t="s">
        <v>106</v>
      </c>
      <c r="K2949" t="s">
        <v>257</v>
      </c>
      <c r="L2949" t="s">
        <v>2858</v>
      </c>
    </row>
    <row r="2950" spans="8:12" x14ac:dyDescent="0.25">
      <c r="H2950">
        <v>220152300</v>
      </c>
      <c r="I2950" t="s">
        <v>22</v>
      </c>
      <c r="J2950" t="s">
        <v>105</v>
      </c>
      <c r="K2950" t="s">
        <v>257</v>
      </c>
      <c r="L2950" t="s">
        <v>2859</v>
      </c>
    </row>
    <row r="2951" spans="8:12" x14ac:dyDescent="0.25">
      <c r="H2951">
        <v>220152400</v>
      </c>
      <c r="I2951" t="s">
        <v>22</v>
      </c>
      <c r="J2951" t="s">
        <v>106</v>
      </c>
      <c r="K2951" t="s">
        <v>257</v>
      </c>
      <c r="L2951" t="s">
        <v>2860</v>
      </c>
    </row>
    <row r="2952" spans="8:12" x14ac:dyDescent="0.25">
      <c r="H2952">
        <v>220152500</v>
      </c>
      <c r="I2952" t="s">
        <v>22</v>
      </c>
      <c r="J2952" t="s">
        <v>106</v>
      </c>
      <c r="K2952" t="s">
        <v>257</v>
      </c>
      <c r="L2952" t="s">
        <v>2861</v>
      </c>
    </row>
    <row r="2953" spans="8:12" x14ac:dyDescent="0.25">
      <c r="H2953">
        <v>220152600</v>
      </c>
      <c r="I2953" t="s">
        <v>22</v>
      </c>
      <c r="J2953" t="s">
        <v>106</v>
      </c>
      <c r="K2953" t="s">
        <v>257</v>
      </c>
      <c r="L2953" t="s">
        <v>2862</v>
      </c>
    </row>
    <row r="2954" spans="8:12" x14ac:dyDescent="0.25">
      <c r="H2954">
        <v>220152700</v>
      </c>
      <c r="I2954" t="s">
        <v>22</v>
      </c>
      <c r="J2954" t="s">
        <v>106</v>
      </c>
      <c r="K2954" t="s">
        <v>257</v>
      </c>
      <c r="L2954" t="s">
        <v>2863</v>
      </c>
    </row>
    <row r="2955" spans="8:12" x14ac:dyDescent="0.25">
      <c r="H2955">
        <v>220152800</v>
      </c>
      <c r="I2955" t="s">
        <v>22</v>
      </c>
      <c r="J2955" t="s">
        <v>106</v>
      </c>
      <c r="K2955" t="s">
        <v>257</v>
      </c>
      <c r="L2955" t="s">
        <v>2864</v>
      </c>
    </row>
    <row r="2956" spans="8:12" x14ac:dyDescent="0.25">
      <c r="H2956">
        <v>220152900</v>
      </c>
      <c r="I2956" t="s">
        <v>22</v>
      </c>
      <c r="J2956" t="s">
        <v>106</v>
      </c>
      <c r="K2956" t="s">
        <v>257</v>
      </c>
      <c r="L2956" t="s">
        <v>2865</v>
      </c>
    </row>
    <row r="2957" spans="8:12" x14ac:dyDescent="0.25">
      <c r="H2957">
        <v>220153100</v>
      </c>
      <c r="I2957" t="s">
        <v>22</v>
      </c>
      <c r="J2957" t="s">
        <v>106</v>
      </c>
      <c r="K2957" t="s">
        <v>257</v>
      </c>
      <c r="L2957" t="s">
        <v>2866</v>
      </c>
    </row>
    <row r="2958" spans="8:12" x14ac:dyDescent="0.25">
      <c r="H2958">
        <v>220153200</v>
      </c>
      <c r="I2958" t="s">
        <v>22</v>
      </c>
      <c r="J2958" t="s">
        <v>106</v>
      </c>
      <c r="K2958" t="s">
        <v>257</v>
      </c>
      <c r="L2958" t="s">
        <v>2867</v>
      </c>
    </row>
    <row r="2959" spans="8:12" x14ac:dyDescent="0.25">
      <c r="H2959">
        <v>220153300</v>
      </c>
      <c r="I2959" t="s">
        <v>22</v>
      </c>
      <c r="J2959" t="s">
        <v>106</v>
      </c>
      <c r="K2959" t="s">
        <v>257</v>
      </c>
      <c r="L2959" t="s">
        <v>2868</v>
      </c>
    </row>
    <row r="2960" spans="8:12" x14ac:dyDescent="0.25">
      <c r="H2960">
        <v>220153400</v>
      </c>
      <c r="I2960" t="s">
        <v>22</v>
      </c>
      <c r="J2960" t="s">
        <v>106</v>
      </c>
      <c r="K2960" t="s">
        <v>257</v>
      </c>
      <c r="L2960" t="s">
        <v>2869</v>
      </c>
    </row>
    <row r="2961" spans="8:12" x14ac:dyDescent="0.25">
      <c r="H2961">
        <v>220154800</v>
      </c>
      <c r="I2961" t="s">
        <v>22</v>
      </c>
      <c r="J2961" t="s">
        <v>105</v>
      </c>
      <c r="K2961" t="s">
        <v>257</v>
      </c>
      <c r="L2961" t="s">
        <v>2870</v>
      </c>
    </row>
    <row r="2962" spans="8:12" x14ac:dyDescent="0.25">
      <c r="H2962">
        <v>220156800</v>
      </c>
      <c r="I2962" t="s">
        <v>22</v>
      </c>
      <c r="J2962" t="s">
        <v>106</v>
      </c>
      <c r="K2962" t="s">
        <v>257</v>
      </c>
      <c r="L2962" t="s">
        <v>2871</v>
      </c>
    </row>
    <row r="2963" spans="8:12" x14ac:dyDescent="0.25">
      <c r="H2963">
        <v>220177500</v>
      </c>
      <c r="I2963" t="s">
        <v>22</v>
      </c>
      <c r="J2963" t="s">
        <v>106</v>
      </c>
      <c r="K2963" t="s">
        <v>254</v>
      </c>
      <c r="L2963" t="s">
        <v>2872</v>
      </c>
    </row>
    <row r="2964" spans="8:12" x14ac:dyDescent="0.25">
      <c r="H2964">
        <v>220178400</v>
      </c>
      <c r="I2964" t="s">
        <v>22</v>
      </c>
      <c r="J2964" t="s">
        <v>105</v>
      </c>
      <c r="K2964" t="s">
        <v>254</v>
      </c>
      <c r="L2964" t="s">
        <v>2873</v>
      </c>
    </row>
    <row r="2965" spans="8:12" x14ac:dyDescent="0.25">
      <c r="H2965">
        <v>220181000</v>
      </c>
      <c r="I2965" t="s">
        <v>22</v>
      </c>
      <c r="J2965" t="s">
        <v>105</v>
      </c>
      <c r="K2965" t="s">
        <v>254</v>
      </c>
      <c r="L2965" t="s">
        <v>2874</v>
      </c>
    </row>
    <row r="2966" spans="8:12" x14ac:dyDescent="0.25">
      <c r="H2966">
        <v>220189900</v>
      </c>
      <c r="I2966" t="s">
        <v>22</v>
      </c>
      <c r="J2966" t="s">
        <v>106</v>
      </c>
      <c r="K2966" t="s">
        <v>257</v>
      </c>
      <c r="L2966" t="s">
        <v>2875</v>
      </c>
    </row>
    <row r="2967" spans="8:12" x14ac:dyDescent="0.25">
      <c r="H2967">
        <v>220190300</v>
      </c>
      <c r="I2967" t="s">
        <v>22</v>
      </c>
      <c r="J2967" t="s">
        <v>106</v>
      </c>
      <c r="K2967" t="s">
        <v>257</v>
      </c>
      <c r="L2967" t="s">
        <v>2876</v>
      </c>
    </row>
    <row r="2968" spans="8:12" x14ac:dyDescent="0.25">
      <c r="H2968">
        <v>220191000</v>
      </c>
      <c r="I2968" t="s">
        <v>22</v>
      </c>
      <c r="J2968" t="s">
        <v>106</v>
      </c>
      <c r="K2968" t="s">
        <v>257</v>
      </c>
      <c r="L2968" t="s">
        <v>2877</v>
      </c>
    </row>
    <row r="2969" spans="8:12" x14ac:dyDescent="0.25">
      <c r="H2969">
        <v>220198300</v>
      </c>
      <c r="I2969" t="s">
        <v>22</v>
      </c>
      <c r="J2969" t="s">
        <v>106</v>
      </c>
      <c r="K2969" t="s">
        <v>257</v>
      </c>
      <c r="L2969" t="s">
        <v>2878</v>
      </c>
    </row>
    <row r="2970" spans="8:12" x14ac:dyDescent="0.25">
      <c r="H2970">
        <v>220203300</v>
      </c>
      <c r="I2970" t="s">
        <v>22</v>
      </c>
      <c r="J2970" t="s">
        <v>106</v>
      </c>
      <c r="K2970" t="s">
        <v>257</v>
      </c>
      <c r="L2970" t="s">
        <v>2879</v>
      </c>
    </row>
    <row r="2971" spans="8:12" x14ac:dyDescent="0.25">
      <c r="H2971">
        <v>220203700</v>
      </c>
      <c r="I2971" t="s">
        <v>22</v>
      </c>
      <c r="J2971" t="s">
        <v>106</v>
      </c>
      <c r="K2971" t="s">
        <v>257</v>
      </c>
      <c r="L2971" t="s">
        <v>2880</v>
      </c>
    </row>
    <row r="2972" spans="8:12" x14ac:dyDescent="0.25">
      <c r="H2972">
        <v>220204600</v>
      </c>
      <c r="I2972" t="s">
        <v>22</v>
      </c>
      <c r="J2972" t="s">
        <v>105</v>
      </c>
      <c r="K2972" t="s">
        <v>257</v>
      </c>
      <c r="L2972" t="s">
        <v>2881</v>
      </c>
    </row>
    <row r="2973" spans="8:12" x14ac:dyDescent="0.25">
      <c r="H2973">
        <v>220205500</v>
      </c>
      <c r="I2973" t="s">
        <v>22</v>
      </c>
      <c r="J2973" t="s">
        <v>106</v>
      </c>
      <c r="K2973" t="s">
        <v>257</v>
      </c>
      <c r="L2973" t="s">
        <v>2882</v>
      </c>
    </row>
    <row r="2974" spans="8:12" x14ac:dyDescent="0.25">
      <c r="H2974">
        <v>220210700</v>
      </c>
      <c r="I2974" t="s">
        <v>22</v>
      </c>
      <c r="J2974" t="s">
        <v>106</v>
      </c>
      <c r="K2974" t="s">
        <v>257</v>
      </c>
      <c r="L2974" t="s">
        <v>2883</v>
      </c>
    </row>
    <row r="2975" spans="8:12" x14ac:dyDescent="0.25">
      <c r="H2975">
        <v>220211500</v>
      </c>
      <c r="I2975" t="s">
        <v>22</v>
      </c>
      <c r="J2975" t="s">
        <v>106</v>
      </c>
      <c r="K2975" t="s">
        <v>257</v>
      </c>
      <c r="L2975" t="s">
        <v>2884</v>
      </c>
    </row>
    <row r="2976" spans="8:12" x14ac:dyDescent="0.25">
      <c r="H2976">
        <v>220215200</v>
      </c>
      <c r="I2976" t="s">
        <v>22</v>
      </c>
      <c r="J2976" t="s">
        <v>106</v>
      </c>
      <c r="K2976" t="s">
        <v>257</v>
      </c>
      <c r="L2976" t="s">
        <v>2885</v>
      </c>
    </row>
    <row r="2977" spans="8:12" x14ac:dyDescent="0.25">
      <c r="H2977">
        <v>220215400</v>
      </c>
      <c r="I2977" t="s">
        <v>22</v>
      </c>
      <c r="J2977" t="s">
        <v>106</v>
      </c>
      <c r="K2977" t="s">
        <v>257</v>
      </c>
      <c r="L2977" t="s">
        <v>2886</v>
      </c>
    </row>
    <row r="2978" spans="8:12" x14ac:dyDescent="0.25">
      <c r="H2978">
        <v>220215500</v>
      </c>
      <c r="I2978" t="s">
        <v>22</v>
      </c>
      <c r="J2978" t="s">
        <v>106</v>
      </c>
      <c r="K2978" t="s">
        <v>257</v>
      </c>
      <c r="L2978" t="s">
        <v>2887</v>
      </c>
    </row>
    <row r="2979" spans="8:12" x14ac:dyDescent="0.25">
      <c r="H2979">
        <v>220216200</v>
      </c>
      <c r="I2979" t="s">
        <v>22</v>
      </c>
      <c r="J2979" t="s">
        <v>106</v>
      </c>
      <c r="K2979" t="s">
        <v>257</v>
      </c>
      <c r="L2979" t="s">
        <v>2888</v>
      </c>
    </row>
    <row r="2980" spans="8:12" x14ac:dyDescent="0.25">
      <c r="H2980">
        <v>220216201</v>
      </c>
      <c r="I2980" t="s">
        <v>22</v>
      </c>
      <c r="J2980" t="s">
        <v>106</v>
      </c>
      <c r="K2980" t="s">
        <v>257</v>
      </c>
      <c r="L2980" t="s">
        <v>2889</v>
      </c>
    </row>
    <row r="2981" spans="8:12" x14ac:dyDescent="0.25">
      <c r="H2981">
        <v>220216202</v>
      </c>
      <c r="I2981" t="s">
        <v>22</v>
      </c>
      <c r="J2981" t="s">
        <v>106</v>
      </c>
      <c r="K2981" t="s">
        <v>257</v>
      </c>
      <c r="L2981" t="s">
        <v>2890</v>
      </c>
    </row>
    <row r="2982" spans="8:12" x14ac:dyDescent="0.25">
      <c r="H2982">
        <v>220216203</v>
      </c>
      <c r="I2982" t="s">
        <v>22</v>
      </c>
      <c r="J2982" t="s">
        <v>106</v>
      </c>
      <c r="K2982" t="s">
        <v>257</v>
      </c>
      <c r="L2982" t="s">
        <v>2891</v>
      </c>
    </row>
    <row r="2983" spans="8:12" x14ac:dyDescent="0.25">
      <c r="H2983">
        <v>220216204</v>
      </c>
      <c r="I2983" t="s">
        <v>22</v>
      </c>
      <c r="J2983" t="s">
        <v>106</v>
      </c>
      <c r="K2983" t="s">
        <v>257</v>
      </c>
      <c r="L2983" t="s">
        <v>2892</v>
      </c>
    </row>
    <row r="2984" spans="8:12" x14ac:dyDescent="0.25">
      <c r="H2984">
        <v>220216205</v>
      </c>
      <c r="I2984" t="s">
        <v>22</v>
      </c>
      <c r="J2984" t="s">
        <v>106</v>
      </c>
      <c r="K2984" t="s">
        <v>257</v>
      </c>
      <c r="L2984" t="s">
        <v>2893</v>
      </c>
    </row>
    <row r="2985" spans="8:12" x14ac:dyDescent="0.25">
      <c r="H2985">
        <v>220219100</v>
      </c>
      <c r="I2985" t="s">
        <v>22</v>
      </c>
      <c r="J2985" t="s">
        <v>106</v>
      </c>
      <c r="K2985" t="s">
        <v>257</v>
      </c>
      <c r="L2985" t="s">
        <v>2894</v>
      </c>
    </row>
    <row r="2986" spans="8:12" x14ac:dyDescent="0.25">
      <c r="H2986">
        <v>220220500</v>
      </c>
      <c r="I2986" t="s">
        <v>22</v>
      </c>
      <c r="J2986" t="s">
        <v>105</v>
      </c>
      <c r="K2986" t="s">
        <v>254</v>
      </c>
      <c r="L2986" t="s">
        <v>2895</v>
      </c>
    </row>
    <row r="2987" spans="8:12" x14ac:dyDescent="0.25">
      <c r="H2987">
        <v>220221500</v>
      </c>
      <c r="I2987" t="s">
        <v>22</v>
      </c>
      <c r="J2987" t="s">
        <v>106</v>
      </c>
      <c r="K2987" t="s">
        <v>257</v>
      </c>
      <c r="L2987" t="s">
        <v>2896</v>
      </c>
    </row>
    <row r="2988" spans="8:12" x14ac:dyDescent="0.25">
      <c r="H2988">
        <v>220223800</v>
      </c>
      <c r="I2988" t="s">
        <v>22</v>
      </c>
      <c r="J2988" t="s">
        <v>106</v>
      </c>
      <c r="K2988" t="s">
        <v>257</v>
      </c>
      <c r="L2988" t="s">
        <v>2897</v>
      </c>
    </row>
    <row r="2989" spans="8:12" x14ac:dyDescent="0.25">
      <c r="H2989">
        <v>220225500</v>
      </c>
      <c r="I2989" t="s">
        <v>22</v>
      </c>
      <c r="J2989" t="s">
        <v>106</v>
      </c>
      <c r="K2989" t="s">
        <v>257</v>
      </c>
      <c r="L2989" t="s">
        <v>2898</v>
      </c>
    </row>
    <row r="2990" spans="8:12" x14ac:dyDescent="0.25">
      <c r="H2990">
        <v>220226000</v>
      </c>
      <c r="I2990" t="s">
        <v>22</v>
      </c>
      <c r="J2990" t="s">
        <v>106</v>
      </c>
      <c r="K2990" t="s">
        <v>257</v>
      </c>
      <c r="L2990" t="s">
        <v>2899</v>
      </c>
    </row>
    <row r="2991" spans="8:12" x14ac:dyDescent="0.25">
      <c r="H2991">
        <v>220226800</v>
      </c>
      <c r="I2991" t="s">
        <v>22</v>
      </c>
      <c r="J2991" t="s">
        <v>106</v>
      </c>
      <c r="K2991" t="s">
        <v>257</v>
      </c>
      <c r="L2991" t="s">
        <v>2900</v>
      </c>
    </row>
    <row r="2992" spans="8:12" x14ac:dyDescent="0.25">
      <c r="H2992">
        <v>220226900</v>
      </c>
      <c r="I2992" t="s">
        <v>22</v>
      </c>
      <c r="J2992" t="s">
        <v>105</v>
      </c>
      <c r="K2992" t="s">
        <v>257</v>
      </c>
      <c r="L2992" t="s">
        <v>2901</v>
      </c>
    </row>
    <row r="2993" spans="8:12" x14ac:dyDescent="0.25">
      <c r="H2993">
        <v>220229500</v>
      </c>
      <c r="I2993" t="s">
        <v>22</v>
      </c>
      <c r="J2993" t="s">
        <v>106</v>
      </c>
      <c r="K2993" t="s">
        <v>254</v>
      </c>
      <c r="L2993" t="s">
        <v>2902</v>
      </c>
    </row>
    <row r="2994" spans="8:12" x14ac:dyDescent="0.25">
      <c r="H2994">
        <v>220229502</v>
      </c>
      <c r="I2994" t="s">
        <v>22</v>
      </c>
      <c r="J2994" t="s">
        <v>106</v>
      </c>
      <c r="K2994" t="s">
        <v>254</v>
      </c>
      <c r="L2994" t="s">
        <v>2855</v>
      </c>
    </row>
    <row r="2995" spans="8:12" x14ac:dyDescent="0.25">
      <c r="H2995">
        <v>220229504</v>
      </c>
      <c r="I2995" t="s">
        <v>22</v>
      </c>
      <c r="J2995" t="s">
        <v>106</v>
      </c>
      <c r="K2995" t="s">
        <v>254</v>
      </c>
      <c r="L2995" t="s">
        <v>2855</v>
      </c>
    </row>
    <row r="2996" spans="8:12" x14ac:dyDescent="0.25">
      <c r="H2996">
        <v>220230600</v>
      </c>
      <c r="I2996" t="s">
        <v>22</v>
      </c>
      <c r="J2996" t="s">
        <v>106</v>
      </c>
      <c r="K2996" t="s">
        <v>257</v>
      </c>
      <c r="L2996" t="s">
        <v>2903</v>
      </c>
    </row>
    <row r="2997" spans="8:12" x14ac:dyDescent="0.25">
      <c r="H2997">
        <v>220231100</v>
      </c>
      <c r="I2997" t="s">
        <v>22</v>
      </c>
      <c r="J2997" t="s">
        <v>105</v>
      </c>
      <c r="K2997" t="s">
        <v>257</v>
      </c>
      <c r="L2997" t="s">
        <v>2904</v>
      </c>
    </row>
    <row r="2998" spans="8:12" x14ac:dyDescent="0.25">
      <c r="H2998">
        <v>220232000</v>
      </c>
      <c r="I2998" t="s">
        <v>22</v>
      </c>
      <c r="J2998" t="s">
        <v>106</v>
      </c>
      <c r="K2998" t="s">
        <v>254</v>
      </c>
      <c r="L2998" t="s">
        <v>2905</v>
      </c>
    </row>
    <row r="2999" spans="8:12" x14ac:dyDescent="0.25">
      <c r="H2999">
        <v>220234500</v>
      </c>
      <c r="I2999" t="s">
        <v>22</v>
      </c>
      <c r="J2999" t="s">
        <v>105</v>
      </c>
      <c r="K2999" t="s">
        <v>257</v>
      </c>
      <c r="L2999" t="s">
        <v>2906</v>
      </c>
    </row>
    <row r="3000" spans="8:12" x14ac:dyDescent="0.25">
      <c r="H3000">
        <v>220235500</v>
      </c>
      <c r="I3000" t="s">
        <v>22</v>
      </c>
      <c r="J3000" t="s">
        <v>106</v>
      </c>
      <c r="K3000" t="s">
        <v>257</v>
      </c>
      <c r="L3000" t="s">
        <v>2907</v>
      </c>
    </row>
    <row r="3001" spans="8:12" x14ac:dyDescent="0.25">
      <c r="H3001">
        <v>220236200</v>
      </c>
      <c r="I3001" t="s">
        <v>22</v>
      </c>
      <c r="J3001" t="s">
        <v>106</v>
      </c>
      <c r="K3001" t="s">
        <v>257</v>
      </c>
      <c r="L3001" t="s">
        <v>2908</v>
      </c>
    </row>
    <row r="3002" spans="8:12" x14ac:dyDescent="0.25">
      <c r="H3002">
        <v>220241100</v>
      </c>
      <c r="I3002" t="s">
        <v>22</v>
      </c>
      <c r="J3002" t="s">
        <v>106</v>
      </c>
      <c r="K3002" t="s">
        <v>257</v>
      </c>
      <c r="L3002" t="s">
        <v>2909</v>
      </c>
    </row>
    <row r="3003" spans="8:12" x14ac:dyDescent="0.25">
      <c r="H3003">
        <v>220241400</v>
      </c>
      <c r="I3003" t="s">
        <v>22</v>
      </c>
      <c r="J3003" t="s">
        <v>106</v>
      </c>
      <c r="K3003" t="s">
        <v>257</v>
      </c>
      <c r="L3003" t="s">
        <v>2910</v>
      </c>
    </row>
    <row r="3004" spans="8:12" x14ac:dyDescent="0.25">
      <c r="H3004">
        <v>220242000</v>
      </c>
      <c r="I3004" t="s">
        <v>22</v>
      </c>
      <c r="J3004" t="s">
        <v>106</v>
      </c>
      <c r="K3004" t="s">
        <v>257</v>
      </c>
      <c r="L3004" t="s">
        <v>2911</v>
      </c>
    </row>
    <row r="3005" spans="8:12" x14ac:dyDescent="0.25">
      <c r="H3005">
        <v>220248000</v>
      </c>
      <c r="I3005" t="s">
        <v>22</v>
      </c>
      <c r="J3005" t="s">
        <v>106</v>
      </c>
      <c r="K3005" t="s">
        <v>257</v>
      </c>
      <c r="L3005" t="s">
        <v>2912</v>
      </c>
    </row>
    <row r="3006" spans="8:12" x14ac:dyDescent="0.25">
      <c r="H3006">
        <v>220248200</v>
      </c>
      <c r="I3006" t="s">
        <v>22</v>
      </c>
      <c r="J3006" t="s">
        <v>105</v>
      </c>
      <c r="K3006" t="s">
        <v>254</v>
      </c>
      <c r="L3006" t="s">
        <v>2913</v>
      </c>
    </row>
    <row r="3007" spans="8:12" x14ac:dyDescent="0.25">
      <c r="H3007">
        <v>220248600</v>
      </c>
      <c r="I3007" t="s">
        <v>22</v>
      </c>
      <c r="J3007" t="s">
        <v>106</v>
      </c>
      <c r="K3007" t="s">
        <v>257</v>
      </c>
      <c r="L3007" t="s">
        <v>2914</v>
      </c>
    </row>
    <row r="3008" spans="8:12" x14ac:dyDescent="0.25">
      <c r="H3008">
        <v>220249200</v>
      </c>
      <c r="I3008" t="s">
        <v>22</v>
      </c>
      <c r="J3008" t="s">
        <v>106</v>
      </c>
      <c r="K3008" t="s">
        <v>254</v>
      </c>
      <c r="L3008" t="s">
        <v>2915</v>
      </c>
    </row>
    <row r="3009" spans="8:12" x14ac:dyDescent="0.25">
      <c r="H3009">
        <v>220249700</v>
      </c>
      <c r="I3009" t="s">
        <v>22</v>
      </c>
      <c r="J3009" t="s">
        <v>106</v>
      </c>
      <c r="K3009" t="s">
        <v>254</v>
      </c>
      <c r="L3009" t="s">
        <v>2916</v>
      </c>
    </row>
    <row r="3010" spans="8:12" x14ac:dyDescent="0.25">
      <c r="H3010">
        <v>220250100</v>
      </c>
      <c r="I3010" t="s">
        <v>22</v>
      </c>
      <c r="J3010" t="s">
        <v>105</v>
      </c>
      <c r="K3010" t="s">
        <v>257</v>
      </c>
      <c r="L3010" t="s">
        <v>2917</v>
      </c>
    </row>
    <row r="3011" spans="8:12" x14ac:dyDescent="0.25">
      <c r="H3011">
        <v>220251600</v>
      </c>
      <c r="I3011" t="s">
        <v>22</v>
      </c>
      <c r="J3011" t="s">
        <v>106</v>
      </c>
      <c r="K3011" t="s">
        <v>254</v>
      </c>
      <c r="L3011" t="s">
        <v>2918</v>
      </c>
    </row>
    <row r="3012" spans="8:12" x14ac:dyDescent="0.25">
      <c r="H3012">
        <v>220251601</v>
      </c>
      <c r="I3012" t="s">
        <v>22</v>
      </c>
      <c r="J3012" t="s">
        <v>106</v>
      </c>
      <c r="K3012" t="s">
        <v>254</v>
      </c>
      <c r="L3012" t="s">
        <v>2919</v>
      </c>
    </row>
    <row r="3013" spans="8:12" x14ac:dyDescent="0.25">
      <c r="H3013">
        <v>220253100</v>
      </c>
      <c r="I3013" t="s">
        <v>22</v>
      </c>
      <c r="J3013" t="s">
        <v>106</v>
      </c>
      <c r="K3013" t="s">
        <v>254</v>
      </c>
      <c r="L3013" t="s">
        <v>2920</v>
      </c>
    </row>
    <row r="3014" spans="8:12" x14ac:dyDescent="0.25">
      <c r="H3014">
        <v>220254000</v>
      </c>
      <c r="I3014" t="s">
        <v>22</v>
      </c>
      <c r="J3014" t="s">
        <v>106</v>
      </c>
      <c r="K3014" t="s">
        <v>254</v>
      </c>
      <c r="L3014" t="s">
        <v>2921</v>
      </c>
    </row>
    <row r="3015" spans="8:12" x14ac:dyDescent="0.25">
      <c r="H3015">
        <v>220254100</v>
      </c>
      <c r="I3015" t="s">
        <v>22</v>
      </c>
      <c r="J3015" t="s">
        <v>105</v>
      </c>
      <c r="K3015" t="s">
        <v>254</v>
      </c>
      <c r="L3015" t="s">
        <v>2922</v>
      </c>
    </row>
    <row r="3016" spans="8:12" x14ac:dyDescent="0.25">
      <c r="H3016">
        <v>220255000</v>
      </c>
      <c r="I3016" t="s">
        <v>22</v>
      </c>
      <c r="J3016" t="s">
        <v>106</v>
      </c>
      <c r="K3016" t="s">
        <v>254</v>
      </c>
      <c r="L3016" t="s">
        <v>2923</v>
      </c>
    </row>
    <row r="3017" spans="8:12" x14ac:dyDescent="0.25">
      <c r="H3017">
        <v>220257400</v>
      </c>
      <c r="I3017" t="s">
        <v>22</v>
      </c>
      <c r="J3017" t="s">
        <v>105</v>
      </c>
      <c r="K3017" t="s">
        <v>254</v>
      </c>
      <c r="L3017" t="s">
        <v>2924</v>
      </c>
    </row>
    <row r="3018" spans="8:12" x14ac:dyDescent="0.25">
      <c r="H3018">
        <v>220258200</v>
      </c>
      <c r="I3018" t="s">
        <v>22</v>
      </c>
      <c r="J3018" t="s">
        <v>105</v>
      </c>
      <c r="K3018" t="s">
        <v>254</v>
      </c>
      <c r="L3018" t="s">
        <v>2925</v>
      </c>
    </row>
    <row r="3019" spans="8:12" x14ac:dyDescent="0.25">
      <c r="H3019">
        <v>220261100</v>
      </c>
      <c r="I3019" t="s">
        <v>22</v>
      </c>
      <c r="J3019" t="s">
        <v>105</v>
      </c>
      <c r="K3019" t="s">
        <v>257</v>
      </c>
      <c r="L3019" t="s">
        <v>2926</v>
      </c>
    </row>
    <row r="3020" spans="8:12" x14ac:dyDescent="0.25">
      <c r="H3020">
        <v>220262100</v>
      </c>
      <c r="I3020" t="s">
        <v>22</v>
      </c>
      <c r="J3020" t="s">
        <v>106</v>
      </c>
      <c r="K3020" t="s">
        <v>257</v>
      </c>
      <c r="L3020" t="s">
        <v>2927</v>
      </c>
    </row>
    <row r="3021" spans="8:12" x14ac:dyDescent="0.25">
      <c r="H3021">
        <v>220266900</v>
      </c>
      <c r="I3021" t="s">
        <v>22</v>
      </c>
      <c r="J3021" t="s">
        <v>106</v>
      </c>
      <c r="K3021" t="s">
        <v>254</v>
      </c>
      <c r="L3021" t="s">
        <v>2928</v>
      </c>
    </row>
    <row r="3022" spans="8:12" x14ac:dyDescent="0.25">
      <c r="H3022">
        <v>220275600</v>
      </c>
      <c r="I3022" t="s">
        <v>22</v>
      </c>
      <c r="J3022" t="s">
        <v>105</v>
      </c>
      <c r="K3022" t="s">
        <v>254</v>
      </c>
      <c r="L3022" t="s">
        <v>2929</v>
      </c>
    </row>
    <row r="3023" spans="8:12" x14ac:dyDescent="0.25">
      <c r="H3023">
        <v>220276100</v>
      </c>
      <c r="I3023" t="s">
        <v>22</v>
      </c>
      <c r="J3023" t="s">
        <v>106</v>
      </c>
      <c r="K3023" t="s">
        <v>254</v>
      </c>
      <c r="L3023" t="s">
        <v>2930</v>
      </c>
    </row>
    <row r="3024" spans="8:12" x14ac:dyDescent="0.25">
      <c r="H3024">
        <v>220276200</v>
      </c>
      <c r="I3024" t="s">
        <v>22</v>
      </c>
      <c r="J3024" t="s">
        <v>106</v>
      </c>
      <c r="K3024" t="s">
        <v>254</v>
      </c>
      <c r="L3024" t="s">
        <v>2931</v>
      </c>
    </row>
    <row r="3025" spans="8:12" x14ac:dyDescent="0.25">
      <c r="H3025" s="165">
        <v>260000000</v>
      </c>
      <c r="I3025" s="166" t="s">
        <v>25</v>
      </c>
      <c r="J3025" s="166" t="s">
        <v>221</v>
      </c>
      <c r="K3025" s="166" t="s">
        <v>219</v>
      </c>
      <c r="L3025" s="167" t="s">
        <v>25</v>
      </c>
    </row>
    <row r="3026" spans="8:12" x14ac:dyDescent="0.25">
      <c r="H3026">
        <v>260002300</v>
      </c>
      <c r="I3026" t="s">
        <v>25</v>
      </c>
      <c r="J3026" t="s">
        <v>106</v>
      </c>
      <c r="K3026" t="s">
        <v>254</v>
      </c>
      <c r="L3026" t="s">
        <v>2932</v>
      </c>
    </row>
    <row r="3027" spans="8:12" x14ac:dyDescent="0.25">
      <c r="H3027">
        <v>260002500</v>
      </c>
      <c r="I3027" t="s">
        <v>25</v>
      </c>
      <c r="J3027" t="s">
        <v>106</v>
      </c>
      <c r="K3027" t="s">
        <v>254</v>
      </c>
      <c r="L3027" t="s">
        <v>2933</v>
      </c>
    </row>
    <row r="3028" spans="8:12" x14ac:dyDescent="0.25">
      <c r="H3028">
        <v>260003000</v>
      </c>
      <c r="I3028" t="s">
        <v>25</v>
      </c>
      <c r="J3028" t="s">
        <v>106</v>
      </c>
      <c r="K3028" t="s">
        <v>257</v>
      </c>
      <c r="L3028" t="s">
        <v>2934</v>
      </c>
    </row>
    <row r="3029" spans="8:12" x14ac:dyDescent="0.25">
      <c r="H3029">
        <v>260004800</v>
      </c>
      <c r="I3029" t="s">
        <v>25</v>
      </c>
      <c r="J3029" t="s">
        <v>106</v>
      </c>
      <c r="K3029" t="s">
        <v>257</v>
      </c>
      <c r="L3029" t="s">
        <v>2935</v>
      </c>
    </row>
    <row r="3030" spans="8:12" x14ac:dyDescent="0.25">
      <c r="H3030">
        <v>260004900</v>
      </c>
      <c r="I3030" t="s">
        <v>25</v>
      </c>
      <c r="J3030" t="s">
        <v>106</v>
      </c>
      <c r="K3030" t="s">
        <v>257</v>
      </c>
      <c r="L3030" t="s">
        <v>2936</v>
      </c>
    </row>
    <row r="3031" spans="8:12" x14ac:dyDescent="0.25">
      <c r="H3031">
        <v>260005500</v>
      </c>
      <c r="I3031" t="s">
        <v>25</v>
      </c>
      <c r="J3031" t="s">
        <v>106</v>
      </c>
      <c r="K3031" t="s">
        <v>257</v>
      </c>
      <c r="L3031" t="s">
        <v>2937</v>
      </c>
    </row>
    <row r="3032" spans="8:12" x14ac:dyDescent="0.25">
      <c r="H3032">
        <v>260011900</v>
      </c>
      <c r="I3032" t="s">
        <v>25</v>
      </c>
      <c r="J3032" t="s">
        <v>106</v>
      </c>
      <c r="K3032" t="s">
        <v>254</v>
      </c>
      <c r="L3032" t="s">
        <v>2938</v>
      </c>
    </row>
    <row r="3033" spans="8:12" x14ac:dyDescent="0.25">
      <c r="H3033">
        <v>260011901</v>
      </c>
      <c r="I3033" t="s">
        <v>25</v>
      </c>
      <c r="J3033" t="s">
        <v>106</v>
      </c>
      <c r="K3033" t="s">
        <v>254</v>
      </c>
      <c r="L3033" t="s">
        <v>2939</v>
      </c>
    </row>
    <row r="3034" spans="8:12" x14ac:dyDescent="0.25">
      <c r="H3034">
        <v>260013500</v>
      </c>
      <c r="I3034" t="s">
        <v>25</v>
      </c>
      <c r="J3034" t="s">
        <v>106</v>
      </c>
      <c r="K3034" t="s">
        <v>254</v>
      </c>
      <c r="L3034" t="s">
        <v>2940</v>
      </c>
    </row>
    <row r="3035" spans="8:12" x14ac:dyDescent="0.25">
      <c r="H3035">
        <v>260013700</v>
      </c>
      <c r="I3035" t="s">
        <v>25</v>
      </c>
      <c r="J3035" t="s">
        <v>106</v>
      </c>
      <c r="K3035" t="s">
        <v>257</v>
      </c>
      <c r="L3035" t="s">
        <v>2941</v>
      </c>
    </row>
    <row r="3036" spans="8:12" x14ac:dyDescent="0.25">
      <c r="H3036">
        <v>260014100</v>
      </c>
      <c r="I3036" t="s">
        <v>25</v>
      </c>
      <c r="J3036" t="s">
        <v>106</v>
      </c>
      <c r="K3036" t="s">
        <v>257</v>
      </c>
      <c r="L3036" t="s">
        <v>2942</v>
      </c>
    </row>
    <row r="3037" spans="8:12" x14ac:dyDescent="0.25">
      <c r="H3037">
        <v>260015700</v>
      </c>
      <c r="I3037" t="s">
        <v>25</v>
      </c>
      <c r="J3037" t="s">
        <v>106</v>
      </c>
      <c r="K3037" t="s">
        <v>254</v>
      </c>
      <c r="L3037" t="s">
        <v>2943</v>
      </c>
    </row>
    <row r="3038" spans="8:12" x14ac:dyDescent="0.25">
      <c r="H3038">
        <v>260016700</v>
      </c>
      <c r="I3038" t="s">
        <v>25</v>
      </c>
      <c r="J3038" t="s">
        <v>106</v>
      </c>
      <c r="K3038" t="s">
        <v>257</v>
      </c>
      <c r="L3038" t="s">
        <v>2944</v>
      </c>
    </row>
    <row r="3039" spans="8:12" x14ac:dyDescent="0.25">
      <c r="H3039">
        <v>260018900</v>
      </c>
      <c r="I3039" t="s">
        <v>25</v>
      </c>
      <c r="J3039" t="s">
        <v>106</v>
      </c>
      <c r="K3039" t="s">
        <v>257</v>
      </c>
      <c r="L3039" t="s">
        <v>2945</v>
      </c>
    </row>
    <row r="3040" spans="8:12" x14ac:dyDescent="0.25">
      <c r="H3040">
        <v>260021600</v>
      </c>
      <c r="I3040" t="s">
        <v>25</v>
      </c>
      <c r="J3040" t="s">
        <v>106</v>
      </c>
      <c r="K3040" t="s">
        <v>254</v>
      </c>
      <c r="L3040" t="s">
        <v>2946</v>
      </c>
    </row>
    <row r="3041" spans="8:12" x14ac:dyDescent="0.25">
      <c r="H3041">
        <v>260023000</v>
      </c>
      <c r="I3041" t="s">
        <v>25</v>
      </c>
      <c r="J3041" t="s">
        <v>106</v>
      </c>
      <c r="K3041" t="s">
        <v>254</v>
      </c>
      <c r="L3041" t="s">
        <v>2947</v>
      </c>
    </row>
    <row r="3042" spans="8:12" x14ac:dyDescent="0.25">
      <c r="H3042">
        <v>260023300</v>
      </c>
      <c r="I3042" t="s">
        <v>25</v>
      </c>
      <c r="J3042" t="s">
        <v>106</v>
      </c>
      <c r="K3042" t="s">
        <v>257</v>
      </c>
      <c r="L3042" t="s">
        <v>2948</v>
      </c>
    </row>
    <row r="3043" spans="8:12" x14ac:dyDescent="0.25">
      <c r="H3043">
        <v>260025000</v>
      </c>
      <c r="I3043" t="s">
        <v>25</v>
      </c>
      <c r="J3043" t="s">
        <v>106</v>
      </c>
      <c r="K3043" t="s">
        <v>257</v>
      </c>
      <c r="L3043" t="s">
        <v>2949</v>
      </c>
    </row>
    <row r="3044" spans="8:12" x14ac:dyDescent="0.25">
      <c r="H3044">
        <v>260027400</v>
      </c>
      <c r="I3044" t="s">
        <v>25</v>
      </c>
      <c r="J3044" t="s">
        <v>106</v>
      </c>
      <c r="K3044" t="s">
        <v>257</v>
      </c>
      <c r="L3044" t="s">
        <v>2950</v>
      </c>
    </row>
    <row r="3045" spans="8:12" x14ac:dyDescent="0.25">
      <c r="H3045">
        <v>260027900</v>
      </c>
      <c r="I3045" t="s">
        <v>25</v>
      </c>
      <c r="J3045" t="s">
        <v>106</v>
      </c>
      <c r="K3045" t="s">
        <v>257</v>
      </c>
      <c r="L3045" t="s">
        <v>2951</v>
      </c>
    </row>
    <row r="3046" spans="8:12" x14ac:dyDescent="0.25">
      <c r="H3046">
        <v>260029200</v>
      </c>
      <c r="I3046" t="s">
        <v>25</v>
      </c>
      <c r="J3046" t="s">
        <v>106</v>
      </c>
      <c r="K3046" t="s">
        <v>257</v>
      </c>
      <c r="L3046" t="s">
        <v>2952</v>
      </c>
    </row>
    <row r="3047" spans="8:12" x14ac:dyDescent="0.25">
      <c r="H3047">
        <v>260033600</v>
      </c>
      <c r="I3047" t="s">
        <v>25</v>
      </c>
      <c r="J3047" t="s">
        <v>106</v>
      </c>
      <c r="K3047" t="s">
        <v>254</v>
      </c>
      <c r="L3047" t="s">
        <v>2953</v>
      </c>
    </row>
    <row r="3048" spans="8:12" x14ac:dyDescent="0.25">
      <c r="H3048">
        <v>260033601</v>
      </c>
      <c r="I3048" t="s">
        <v>25</v>
      </c>
      <c r="J3048" t="s">
        <v>106</v>
      </c>
      <c r="K3048" t="s">
        <v>254</v>
      </c>
      <c r="L3048" t="s">
        <v>2953</v>
      </c>
    </row>
    <row r="3049" spans="8:12" x14ac:dyDescent="0.25">
      <c r="H3049">
        <v>260037400</v>
      </c>
      <c r="I3049" t="s">
        <v>25</v>
      </c>
      <c r="J3049" t="s">
        <v>106</v>
      </c>
      <c r="K3049" t="s">
        <v>257</v>
      </c>
      <c r="L3049" t="s">
        <v>2954</v>
      </c>
    </row>
    <row r="3050" spans="8:12" x14ac:dyDescent="0.25">
      <c r="H3050">
        <v>260037700</v>
      </c>
      <c r="I3050" t="s">
        <v>25</v>
      </c>
      <c r="J3050" t="s">
        <v>106</v>
      </c>
      <c r="K3050" t="s">
        <v>257</v>
      </c>
      <c r="L3050" t="s">
        <v>2955</v>
      </c>
    </row>
    <row r="3051" spans="8:12" x14ac:dyDescent="0.25">
      <c r="H3051">
        <v>260038900</v>
      </c>
      <c r="I3051" t="s">
        <v>25</v>
      </c>
      <c r="J3051" t="s">
        <v>106</v>
      </c>
      <c r="K3051" t="s">
        <v>257</v>
      </c>
      <c r="L3051" t="s">
        <v>2956</v>
      </c>
    </row>
    <row r="3052" spans="8:12" x14ac:dyDescent="0.25">
      <c r="H3052">
        <v>260039700</v>
      </c>
      <c r="I3052" t="s">
        <v>25</v>
      </c>
      <c r="J3052" t="s">
        <v>106</v>
      </c>
      <c r="K3052" t="s">
        <v>257</v>
      </c>
      <c r="L3052" t="s">
        <v>2957</v>
      </c>
    </row>
    <row r="3053" spans="8:12" x14ac:dyDescent="0.25">
      <c r="H3053">
        <v>260039900</v>
      </c>
      <c r="I3053" t="s">
        <v>25</v>
      </c>
      <c r="J3053" t="s">
        <v>106</v>
      </c>
      <c r="K3053" t="s">
        <v>254</v>
      </c>
      <c r="L3053" t="s">
        <v>2958</v>
      </c>
    </row>
    <row r="3054" spans="8:12" x14ac:dyDescent="0.25">
      <c r="H3054">
        <v>260041500</v>
      </c>
      <c r="I3054" t="s">
        <v>25</v>
      </c>
      <c r="J3054" t="s">
        <v>106</v>
      </c>
      <c r="K3054" t="s">
        <v>254</v>
      </c>
      <c r="L3054" t="s">
        <v>2959</v>
      </c>
    </row>
    <row r="3055" spans="8:12" x14ac:dyDescent="0.25">
      <c r="H3055">
        <v>260041700</v>
      </c>
      <c r="I3055" t="s">
        <v>25</v>
      </c>
      <c r="J3055" t="s">
        <v>106</v>
      </c>
      <c r="K3055" t="s">
        <v>254</v>
      </c>
      <c r="L3055" t="s">
        <v>2960</v>
      </c>
    </row>
    <row r="3056" spans="8:12" x14ac:dyDescent="0.25">
      <c r="H3056">
        <v>260041800</v>
      </c>
      <c r="I3056" t="s">
        <v>25</v>
      </c>
      <c r="J3056" t="s">
        <v>106</v>
      </c>
      <c r="K3056" t="s">
        <v>257</v>
      </c>
      <c r="L3056" t="s">
        <v>2961</v>
      </c>
    </row>
    <row r="3057" spans="8:12" x14ac:dyDescent="0.25">
      <c r="H3057">
        <v>260043900</v>
      </c>
      <c r="I3057" t="s">
        <v>25</v>
      </c>
      <c r="J3057" t="s">
        <v>105</v>
      </c>
      <c r="K3057" t="s">
        <v>257</v>
      </c>
      <c r="L3057" t="s">
        <v>2962</v>
      </c>
    </row>
    <row r="3058" spans="8:12" x14ac:dyDescent="0.25">
      <c r="H3058">
        <v>260045700</v>
      </c>
      <c r="I3058" t="s">
        <v>25</v>
      </c>
      <c r="J3058" t="s">
        <v>106</v>
      </c>
      <c r="K3058" t="s">
        <v>257</v>
      </c>
      <c r="L3058" t="s">
        <v>2963</v>
      </c>
    </row>
    <row r="3059" spans="8:12" x14ac:dyDescent="0.25">
      <c r="H3059">
        <v>260045701</v>
      </c>
      <c r="I3059" t="s">
        <v>25</v>
      </c>
      <c r="J3059" t="s">
        <v>106</v>
      </c>
      <c r="K3059" t="s">
        <v>257</v>
      </c>
      <c r="L3059" t="s">
        <v>2963</v>
      </c>
    </row>
    <row r="3060" spans="8:12" x14ac:dyDescent="0.25">
      <c r="H3060">
        <v>260045800</v>
      </c>
      <c r="I3060" t="s">
        <v>25</v>
      </c>
      <c r="J3060" t="s">
        <v>106</v>
      </c>
      <c r="K3060" t="s">
        <v>257</v>
      </c>
      <c r="L3060" t="s">
        <v>2964</v>
      </c>
    </row>
    <row r="3061" spans="8:12" x14ac:dyDescent="0.25">
      <c r="H3061">
        <v>260045801</v>
      </c>
      <c r="I3061" t="s">
        <v>25</v>
      </c>
      <c r="J3061" t="s">
        <v>106</v>
      </c>
      <c r="K3061" t="s">
        <v>257</v>
      </c>
      <c r="L3061" t="s">
        <v>2964</v>
      </c>
    </row>
    <row r="3062" spans="8:12" x14ac:dyDescent="0.25">
      <c r="H3062">
        <v>260045900</v>
      </c>
      <c r="I3062" t="s">
        <v>25</v>
      </c>
      <c r="J3062" t="s">
        <v>106</v>
      </c>
      <c r="K3062" t="s">
        <v>257</v>
      </c>
      <c r="L3062" t="s">
        <v>2965</v>
      </c>
    </row>
    <row r="3063" spans="8:12" x14ac:dyDescent="0.25">
      <c r="H3063">
        <v>260046000</v>
      </c>
      <c r="I3063" t="s">
        <v>25</v>
      </c>
      <c r="J3063" t="s">
        <v>106</v>
      </c>
      <c r="K3063" t="s">
        <v>257</v>
      </c>
      <c r="L3063" t="s">
        <v>2966</v>
      </c>
    </row>
    <row r="3064" spans="8:12" x14ac:dyDescent="0.25">
      <c r="H3064">
        <v>260046001</v>
      </c>
      <c r="I3064" t="s">
        <v>25</v>
      </c>
      <c r="J3064" t="s">
        <v>106</v>
      </c>
      <c r="K3064" t="s">
        <v>257</v>
      </c>
      <c r="L3064" t="s">
        <v>2967</v>
      </c>
    </row>
    <row r="3065" spans="8:12" x14ac:dyDescent="0.25">
      <c r="H3065">
        <v>260046100</v>
      </c>
      <c r="I3065" t="s">
        <v>25</v>
      </c>
      <c r="J3065" t="s">
        <v>106</v>
      </c>
      <c r="K3065" t="s">
        <v>257</v>
      </c>
      <c r="L3065" t="s">
        <v>2968</v>
      </c>
    </row>
    <row r="3066" spans="8:12" x14ac:dyDescent="0.25">
      <c r="H3066">
        <v>260046300</v>
      </c>
      <c r="I3066" t="s">
        <v>25</v>
      </c>
      <c r="J3066" t="s">
        <v>106</v>
      </c>
      <c r="K3066" t="s">
        <v>257</v>
      </c>
      <c r="L3066" t="s">
        <v>2969</v>
      </c>
    </row>
    <row r="3067" spans="8:12" x14ac:dyDescent="0.25">
      <c r="H3067">
        <v>260046302</v>
      </c>
      <c r="I3067" t="s">
        <v>25</v>
      </c>
      <c r="J3067" t="s">
        <v>106</v>
      </c>
      <c r="K3067" t="s">
        <v>257</v>
      </c>
      <c r="L3067" t="s">
        <v>2970</v>
      </c>
    </row>
    <row r="3068" spans="8:12" x14ac:dyDescent="0.25">
      <c r="H3068">
        <v>260046304</v>
      </c>
      <c r="I3068" t="s">
        <v>25</v>
      </c>
      <c r="J3068" t="s">
        <v>106</v>
      </c>
      <c r="K3068" t="s">
        <v>257</v>
      </c>
      <c r="L3068" t="s">
        <v>2969</v>
      </c>
    </row>
    <row r="3069" spans="8:12" x14ac:dyDescent="0.25">
      <c r="H3069">
        <v>260046400</v>
      </c>
      <c r="I3069" t="s">
        <v>25</v>
      </c>
      <c r="J3069" t="s">
        <v>106</v>
      </c>
      <c r="K3069" t="s">
        <v>257</v>
      </c>
      <c r="L3069" t="s">
        <v>2971</v>
      </c>
    </row>
    <row r="3070" spans="8:12" x14ac:dyDescent="0.25">
      <c r="H3070">
        <v>260047000</v>
      </c>
      <c r="I3070" t="s">
        <v>25</v>
      </c>
      <c r="J3070" t="s">
        <v>106</v>
      </c>
      <c r="K3070" t="s">
        <v>257</v>
      </c>
      <c r="L3070" t="s">
        <v>2972</v>
      </c>
    </row>
    <row r="3071" spans="8:12" x14ac:dyDescent="0.25">
      <c r="H3071">
        <v>260048300</v>
      </c>
      <c r="I3071" t="s">
        <v>25</v>
      </c>
      <c r="J3071" t="s">
        <v>105</v>
      </c>
      <c r="K3071" t="s">
        <v>257</v>
      </c>
      <c r="L3071" t="s">
        <v>2973</v>
      </c>
    </row>
    <row r="3072" spans="8:12" x14ac:dyDescent="0.25">
      <c r="H3072">
        <v>260051400</v>
      </c>
      <c r="I3072" t="s">
        <v>25</v>
      </c>
      <c r="J3072" t="s">
        <v>106</v>
      </c>
      <c r="K3072" t="s">
        <v>254</v>
      </c>
      <c r="L3072" t="s">
        <v>2974</v>
      </c>
    </row>
    <row r="3073" spans="8:12" x14ac:dyDescent="0.25">
      <c r="H3073">
        <v>260051600</v>
      </c>
      <c r="I3073" t="s">
        <v>25</v>
      </c>
      <c r="J3073" t="s">
        <v>106</v>
      </c>
      <c r="K3073" t="s">
        <v>257</v>
      </c>
      <c r="L3073" t="s">
        <v>2975</v>
      </c>
    </row>
    <row r="3074" spans="8:12" x14ac:dyDescent="0.25">
      <c r="H3074">
        <v>260057200</v>
      </c>
      <c r="I3074" t="s">
        <v>25</v>
      </c>
      <c r="J3074" t="s">
        <v>106</v>
      </c>
      <c r="K3074" t="s">
        <v>254</v>
      </c>
      <c r="L3074" t="s">
        <v>2976</v>
      </c>
    </row>
    <row r="3075" spans="8:12" x14ac:dyDescent="0.25">
      <c r="H3075">
        <v>260057800</v>
      </c>
      <c r="I3075" t="s">
        <v>25</v>
      </c>
      <c r="J3075" t="s">
        <v>106</v>
      </c>
      <c r="K3075" t="s">
        <v>257</v>
      </c>
      <c r="L3075" t="s">
        <v>2977</v>
      </c>
    </row>
    <row r="3076" spans="8:12" x14ac:dyDescent="0.25">
      <c r="H3076">
        <v>260057801</v>
      </c>
      <c r="I3076" t="s">
        <v>25</v>
      </c>
      <c r="J3076" t="s">
        <v>106</v>
      </c>
      <c r="K3076" t="s">
        <v>257</v>
      </c>
      <c r="L3076" t="s">
        <v>2978</v>
      </c>
    </row>
    <row r="3077" spans="8:12" x14ac:dyDescent="0.25">
      <c r="H3077">
        <v>260058100</v>
      </c>
      <c r="I3077" t="s">
        <v>25</v>
      </c>
      <c r="J3077" t="s">
        <v>106</v>
      </c>
      <c r="K3077" t="s">
        <v>254</v>
      </c>
      <c r="L3077" t="s">
        <v>2979</v>
      </c>
    </row>
    <row r="3078" spans="8:12" x14ac:dyDescent="0.25">
      <c r="H3078">
        <v>260058500</v>
      </c>
      <c r="I3078" t="s">
        <v>25</v>
      </c>
      <c r="J3078" t="s">
        <v>106</v>
      </c>
      <c r="K3078" t="s">
        <v>254</v>
      </c>
      <c r="L3078" t="s">
        <v>2974</v>
      </c>
    </row>
    <row r="3079" spans="8:12" x14ac:dyDescent="0.25">
      <c r="H3079">
        <v>260059000</v>
      </c>
      <c r="I3079" t="s">
        <v>25</v>
      </c>
      <c r="J3079" t="s">
        <v>106</v>
      </c>
      <c r="K3079" t="s">
        <v>257</v>
      </c>
      <c r="L3079" t="s">
        <v>2980</v>
      </c>
    </row>
    <row r="3080" spans="8:12" x14ac:dyDescent="0.25">
      <c r="H3080">
        <v>260061100</v>
      </c>
      <c r="I3080" t="s">
        <v>25</v>
      </c>
      <c r="J3080" t="s">
        <v>105</v>
      </c>
      <c r="K3080" t="s">
        <v>257</v>
      </c>
      <c r="L3080" t="s">
        <v>2981</v>
      </c>
    </row>
    <row r="3081" spans="8:12" x14ac:dyDescent="0.25">
      <c r="H3081">
        <v>260061101</v>
      </c>
      <c r="I3081" t="s">
        <v>25</v>
      </c>
      <c r="J3081" t="s">
        <v>105</v>
      </c>
      <c r="K3081" t="s">
        <v>254</v>
      </c>
      <c r="L3081" t="s">
        <v>2982</v>
      </c>
    </row>
    <row r="3082" spans="8:12" x14ac:dyDescent="0.25">
      <c r="H3082">
        <v>260061400</v>
      </c>
      <c r="I3082" t="s">
        <v>25</v>
      </c>
      <c r="J3082" t="s">
        <v>105</v>
      </c>
      <c r="K3082" t="s">
        <v>257</v>
      </c>
      <c r="L3082" t="s">
        <v>2983</v>
      </c>
    </row>
    <row r="3083" spans="8:12" x14ac:dyDescent="0.25">
      <c r="H3083">
        <v>260061500</v>
      </c>
      <c r="I3083" t="s">
        <v>25</v>
      </c>
      <c r="J3083" t="s">
        <v>106</v>
      </c>
      <c r="K3083" t="s">
        <v>254</v>
      </c>
      <c r="L3083" t="s">
        <v>2984</v>
      </c>
    </row>
    <row r="3084" spans="8:12" x14ac:dyDescent="0.25">
      <c r="H3084">
        <v>260063600</v>
      </c>
      <c r="I3084" t="s">
        <v>25</v>
      </c>
      <c r="J3084" t="s">
        <v>106</v>
      </c>
      <c r="K3084" t="s">
        <v>254</v>
      </c>
      <c r="L3084" t="s">
        <v>2985</v>
      </c>
    </row>
    <row r="3085" spans="8:12" x14ac:dyDescent="0.25">
      <c r="H3085">
        <v>260063900</v>
      </c>
      <c r="I3085" t="s">
        <v>25</v>
      </c>
      <c r="J3085" t="s">
        <v>106</v>
      </c>
      <c r="K3085" t="s">
        <v>257</v>
      </c>
      <c r="L3085" t="s">
        <v>2986</v>
      </c>
    </row>
    <row r="3086" spans="8:12" x14ac:dyDescent="0.25">
      <c r="H3086">
        <v>260064200</v>
      </c>
      <c r="I3086" t="s">
        <v>25</v>
      </c>
      <c r="J3086" t="s">
        <v>106</v>
      </c>
      <c r="K3086" t="s">
        <v>257</v>
      </c>
      <c r="L3086" t="s">
        <v>2987</v>
      </c>
    </row>
    <row r="3087" spans="8:12" x14ac:dyDescent="0.25">
      <c r="H3087">
        <v>260064800</v>
      </c>
      <c r="I3087" t="s">
        <v>25</v>
      </c>
      <c r="J3087" t="s">
        <v>106</v>
      </c>
      <c r="K3087" t="s">
        <v>254</v>
      </c>
      <c r="L3087" t="s">
        <v>2974</v>
      </c>
    </row>
    <row r="3088" spans="8:12" x14ac:dyDescent="0.25">
      <c r="H3088">
        <v>260065400</v>
      </c>
      <c r="I3088" t="s">
        <v>25</v>
      </c>
      <c r="J3088" t="s">
        <v>105</v>
      </c>
      <c r="K3088" t="s">
        <v>257</v>
      </c>
      <c r="L3088" t="s">
        <v>2988</v>
      </c>
    </row>
    <row r="3089" spans="8:12" x14ac:dyDescent="0.25">
      <c r="H3089">
        <v>260067100</v>
      </c>
      <c r="I3089" t="s">
        <v>25</v>
      </c>
      <c r="J3089" t="s">
        <v>106</v>
      </c>
      <c r="K3089" t="s">
        <v>257</v>
      </c>
      <c r="L3089" t="s">
        <v>2989</v>
      </c>
    </row>
    <row r="3090" spans="8:12" x14ac:dyDescent="0.25">
      <c r="H3090">
        <v>260067101</v>
      </c>
      <c r="I3090" t="s">
        <v>25</v>
      </c>
      <c r="J3090" t="s">
        <v>106</v>
      </c>
      <c r="K3090" t="s">
        <v>257</v>
      </c>
      <c r="L3090" t="s">
        <v>2990</v>
      </c>
    </row>
    <row r="3091" spans="8:12" x14ac:dyDescent="0.25">
      <c r="H3091">
        <v>260067400</v>
      </c>
      <c r="I3091" t="s">
        <v>25</v>
      </c>
      <c r="J3091" t="s">
        <v>105</v>
      </c>
      <c r="K3091" t="s">
        <v>254</v>
      </c>
      <c r="L3091" t="s">
        <v>2991</v>
      </c>
    </row>
    <row r="3092" spans="8:12" x14ac:dyDescent="0.25">
      <c r="H3092">
        <v>260070300</v>
      </c>
      <c r="I3092" t="s">
        <v>25</v>
      </c>
      <c r="J3092" t="s">
        <v>106</v>
      </c>
      <c r="K3092" t="s">
        <v>254</v>
      </c>
      <c r="L3092" t="s">
        <v>2992</v>
      </c>
    </row>
    <row r="3093" spans="8:12" x14ac:dyDescent="0.25">
      <c r="H3093">
        <v>260076900</v>
      </c>
      <c r="I3093" t="s">
        <v>25</v>
      </c>
      <c r="J3093" t="s">
        <v>106</v>
      </c>
      <c r="K3093" t="s">
        <v>257</v>
      </c>
      <c r="L3093" t="s">
        <v>2993</v>
      </c>
    </row>
    <row r="3094" spans="8:12" x14ac:dyDescent="0.25">
      <c r="H3094">
        <v>260077100</v>
      </c>
      <c r="I3094" t="s">
        <v>25</v>
      </c>
      <c r="J3094" t="s">
        <v>106</v>
      </c>
      <c r="K3094" t="s">
        <v>257</v>
      </c>
      <c r="L3094" t="s">
        <v>2994</v>
      </c>
    </row>
    <row r="3095" spans="8:12" x14ac:dyDescent="0.25">
      <c r="H3095">
        <v>260077200</v>
      </c>
      <c r="I3095" t="s">
        <v>25</v>
      </c>
      <c r="J3095" t="s">
        <v>106</v>
      </c>
      <c r="K3095" t="s">
        <v>257</v>
      </c>
      <c r="L3095" t="s">
        <v>2995</v>
      </c>
    </row>
    <row r="3096" spans="8:12" x14ac:dyDescent="0.25">
      <c r="H3096">
        <v>260077300</v>
      </c>
      <c r="I3096" t="s">
        <v>25</v>
      </c>
      <c r="J3096" t="s">
        <v>106</v>
      </c>
      <c r="K3096" t="s">
        <v>257</v>
      </c>
      <c r="L3096" t="s">
        <v>2996</v>
      </c>
    </row>
    <row r="3097" spans="8:12" x14ac:dyDescent="0.25">
      <c r="H3097">
        <v>260077600</v>
      </c>
      <c r="I3097" t="s">
        <v>25</v>
      </c>
      <c r="J3097" t="s">
        <v>106</v>
      </c>
      <c r="K3097" t="s">
        <v>257</v>
      </c>
      <c r="L3097" t="s">
        <v>2997</v>
      </c>
    </row>
    <row r="3098" spans="8:12" x14ac:dyDescent="0.25">
      <c r="H3098">
        <v>260077900</v>
      </c>
      <c r="I3098" t="s">
        <v>25</v>
      </c>
      <c r="J3098" t="s">
        <v>106</v>
      </c>
      <c r="K3098" t="s">
        <v>257</v>
      </c>
      <c r="L3098" t="s">
        <v>2998</v>
      </c>
    </row>
    <row r="3099" spans="8:12" x14ac:dyDescent="0.25">
      <c r="H3099">
        <v>260078300</v>
      </c>
      <c r="I3099" t="s">
        <v>25</v>
      </c>
      <c r="J3099" t="s">
        <v>106</v>
      </c>
      <c r="K3099" t="s">
        <v>254</v>
      </c>
      <c r="L3099" t="s">
        <v>2999</v>
      </c>
    </row>
    <row r="3100" spans="8:12" x14ac:dyDescent="0.25">
      <c r="H3100">
        <v>260078501</v>
      </c>
      <c r="I3100" t="s">
        <v>25</v>
      </c>
      <c r="J3100" t="s">
        <v>106</v>
      </c>
      <c r="K3100" t="s">
        <v>257</v>
      </c>
      <c r="L3100" t="s">
        <v>3000</v>
      </c>
    </row>
    <row r="3101" spans="8:12" x14ac:dyDescent="0.25">
      <c r="H3101">
        <v>260078502</v>
      </c>
      <c r="I3101" t="s">
        <v>25</v>
      </c>
      <c r="J3101" t="s">
        <v>106</v>
      </c>
      <c r="K3101" t="s">
        <v>257</v>
      </c>
      <c r="L3101" t="s">
        <v>3001</v>
      </c>
    </row>
    <row r="3102" spans="8:12" x14ac:dyDescent="0.25">
      <c r="H3102">
        <v>260078503</v>
      </c>
      <c r="I3102" t="s">
        <v>25</v>
      </c>
      <c r="J3102" t="s">
        <v>106</v>
      </c>
      <c r="K3102" t="s">
        <v>257</v>
      </c>
      <c r="L3102" t="s">
        <v>3002</v>
      </c>
    </row>
    <row r="3103" spans="8:12" x14ac:dyDescent="0.25">
      <c r="H3103">
        <v>260078504</v>
      </c>
      <c r="I3103" t="s">
        <v>25</v>
      </c>
      <c r="J3103" t="s">
        <v>106</v>
      </c>
      <c r="K3103" t="s">
        <v>257</v>
      </c>
      <c r="L3103" t="s">
        <v>3003</v>
      </c>
    </row>
    <row r="3104" spans="8:12" x14ac:dyDescent="0.25">
      <c r="H3104">
        <v>260078505</v>
      </c>
      <c r="I3104" t="s">
        <v>25</v>
      </c>
      <c r="J3104" t="s">
        <v>106</v>
      </c>
      <c r="K3104" t="s">
        <v>257</v>
      </c>
      <c r="L3104" t="s">
        <v>3004</v>
      </c>
    </row>
    <row r="3105" spans="8:12" x14ac:dyDescent="0.25">
      <c r="H3105">
        <v>260078506</v>
      </c>
      <c r="I3105" t="s">
        <v>25</v>
      </c>
      <c r="J3105" t="s">
        <v>106</v>
      </c>
      <c r="K3105" t="s">
        <v>257</v>
      </c>
      <c r="L3105" t="s">
        <v>3005</v>
      </c>
    </row>
    <row r="3106" spans="8:12" x14ac:dyDescent="0.25">
      <c r="H3106">
        <v>260078507</v>
      </c>
      <c r="I3106" t="s">
        <v>25</v>
      </c>
      <c r="J3106" t="s">
        <v>106</v>
      </c>
      <c r="K3106" t="s">
        <v>257</v>
      </c>
      <c r="L3106" t="s">
        <v>3006</v>
      </c>
    </row>
    <row r="3107" spans="8:12" x14ac:dyDescent="0.25">
      <c r="H3107">
        <v>260079000</v>
      </c>
      <c r="I3107" t="s">
        <v>25</v>
      </c>
      <c r="J3107" t="s">
        <v>106</v>
      </c>
      <c r="K3107" t="s">
        <v>257</v>
      </c>
      <c r="L3107" t="s">
        <v>3007</v>
      </c>
    </row>
    <row r="3108" spans="8:12" x14ac:dyDescent="0.25">
      <c r="H3108">
        <v>260082900</v>
      </c>
      <c r="I3108" t="s">
        <v>25</v>
      </c>
      <c r="J3108" t="s">
        <v>106</v>
      </c>
      <c r="K3108" t="s">
        <v>257</v>
      </c>
      <c r="L3108" t="s">
        <v>3008</v>
      </c>
    </row>
    <row r="3109" spans="8:12" x14ac:dyDescent="0.25">
      <c r="H3109">
        <v>269000100</v>
      </c>
      <c r="I3109" t="s">
        <v>25</v>
      </c>
      <c r="J3109" t="s">
        <v>106</v>
      </c>
      <c r="K3109" t="s">
        <v>254</v>
      </c>
      <c r="L3109" t="s">
        <v>3009</v>
      </c>
    </row>
    <row r="3110" spans="8:12" x14ac:dyDescent="0.25">
      <c r="H3110" s="165">
        <v>300000000</v>
      </c>
      <c r="I3110" s="166" t="s">
        <v>35</v>
      </c>
      <c r="J3110" s="166" t="s">
        <v>221</v>
      </c>
      <c r="K3110" s="166" t="s">
        <v>219</v>
      </c>
      <c r="L3110" s="167" t="s">
        <v>109</v>
      </c>
    </row>
    <row r="3111" spans="8:12" x14ac:dyDescent="0.25">
      <c r="H3111">
        <v>300000400</v>
      </c>
      <c r="I3111" t="s">
        <v>109</v>
      </c>
      <c r="J3111" t="s">
        <v>106</v>
      </c>
      <c r="K3111" t="s">
        <v>254</v>
      </c>
      <c r="L3111" t="s">
        <v>3010</v>
      </c>
    </row>
    <row r="3112" spans="8:12" x14ac:dyDescent="0.25">
      <c r="H3112">
        <v>300002700</v>
      </c>
      <c r="I3112" t="s">
        <v>109</v>
      </c>
      <c r="J3112" t="s">
        <v>106</v>
      </c>
      <c r="K3112" t="s">
        <v>254</v>
      </c>
      <c r="L3112" t="s">
        <v>3011</v>
      </c>
    </row>
    <row r="3113" spans="8:12" x14ac:dyDescent="0.25">
      <c r="H3113">
        <v>300003200</v>
      </c>
      <c r="I3113" t="s">
        <v>109</v>
      </c>
      <c r="J3113" t="s">
        <v>106</v>
      </c>
      <c r="K3113" t="s">
        <v>257</v>
      </c>
      <c r="L3113" t="s">
        <v>3012</v>
      </c>
    </row>
    <row r="3114" spans="8:12" x14ac:dyDescent="0.25">
      <c r="H3114">
        <v>300007600</v>
      </c>
      <c r="I3114" t="s">
        <v>109</v>
      </c>
      <c r="J3114" t="s">
        <v>106</v>
      </c>
      <c r="K3114" t="s">
        <v>257</v>
      </c>
      <c r="L3114" t="s">
        <v>3013</v>
      </c>
    </row>
    <row r="3115" spans="8:12" x14ac:dyDescent="0.25">
      <c r="H3115">
        <v>300010200</v>
      </c>
      <c r="I3115" t="s">
        <v>109</v>
      </c>
      <c r="J3115" t="s">
        <v>106</v>
      </c>
      <c r="K3115" t="s">
        <v>257</v>
      </c>
      <c r="L3115" t="s">
        <v>3014</v>
      </c>
    </row>
    <row r="3116" spans="8:12" x14ac:dyDescent="0.25">
      <c r="H3116">
        <v>300020900</v>
      </c>
      <c r="I3116" t="s">
        <v>109</v>
      </c>
      <c r="J3116" t="s">
        <v>106</v>
      </c>
      <c r="K3116" t="s">
        <v>254</v>
      </c>
      <c r="L3116" t="s">
        <v>3015</v>
      </c>
    </row>
    <row r="3117" spans="8:12" x14ac:dyDescent="0.25">
      <c r="H3117">
        <v>300024800</v>
      </c>
      <c r="I3117" t="s">
        <v>109</v>
      </c>
      <c r="J3117" t="s">
        <v>106</v>
      </c>
      <c r="K3117" t="s">
        <v>254</v>
      </c>
      <c r="L3117" t="s">
        <v>3016</v>
      </c>
    </row>
    <row r="3118" spans="8:12" x14ac:dyDescent="0.25">
      <c r="H3118">
        <v>300028200</v>
      </c>
      <c r="I3118" t="s">
        <v>109</v>
      </c>
      <c r="J3118" t="s">
        <v>106</v>
      </c>
      <c r="K3118" t="s">
        <v>257</v>
      </c>
      <c r="L3118" t="s">
        <v>3017</v>
      </c>
    </row>
    <row r="3119" spans="8:12" x14ac:dyDescent="0.25">
      <c r="H3119">
        <v>300029300</v>
      </c>
      <c r="I3119" t="s">
        <v>109</v>
      </c>
      <c r="J3119" t="s">
        <v>105</v>
      </c>
      <c r="K3119" t="s">
        <v>257</v>
      </c>
      <c r="L3119" t="s">
        <v>3018</v>
      </c>
    </row>
    <row r="3120" spans="8:12" x14ac:dyDescent="0.25">
      <c r="H3120">
        <v>300031400</v>
      </c>
      <c r="I3120" t="s">
        <v>109</v>
      </c>
      <c r="J3120" t="s">
        <v>106</v>
      </c>
      <c r="K3120" t="s">
        <v>257</v>
      </c>
      <c r="L3120" t="s">
        <v>3019</v>
      </c>
    </row>
    <row r="3121" spans="8:12" x14ac:dyDescent="0.25">
      <c r="H3121">
        <v>300034500</v>
      </c>
      <c r="I3121" t="s">
        <v>109</v>
      </c>
      <c r="J3121" t="s">
        <v>106</v>
      </c>
      <c r="K3121" t="s">
        <v>254</v>
      </c>
      <c r="L3121" t="s">
        <v>3020</v>
      </c>
    </row>
    <row r="3122" spans="8:12" x14ac:dyDescent="0.25">
      <c r="H3122">
        <v>300047400</v>
      </c>
      <c r="I3122" t="s">
        <v>109</v>
      </c>
      <c r="J3122" t="s">
        <v>106</v>
      </c>
      <c r="K3122" t="s">
        <v>254</v>
      </c>
      <c r="L3122" t="s">
        <v>3021</v>
      </c>
    </row>
    <row r="3123" spans="8:12" x14ac:dyDescent="0.25">
      <c r="H3123">
        <v>300049700</v>
      </c>
      <c r="I3123" t="s">
        <v>109</v>
      </c>
      <c r="J3123" t="s">
        <v>106</v>
      </c>
      <c r="K3123" t="s">
        <v>257</v>
      </c>
      <c r="L3123" t="s">
        <v>3022</v>
      </c>
    </row>
    <row r="3124" spans="8:12" x14ac:dyDescent="0.25">
      <c r="H3124">
        <v>300049701</v>
      </c>
      <c r="I3124" t="s">
        <v>109</v>
      </c>
      <c r="J3124" t="s">
        <v>106</v>
      </c>
      <c r="K3124" t="s">
        <v>257</v>
      </c>
      <c r="L3124" t="s">
        <v>3023</v>
      </c>
    </row>
    <row r="3125" spans="8:12" x14ac:dyDescent="0.25">
      <c r="H3125">
        <v>300050800</v>
      </c>
      <c r="I3125" t="s">
        <v>109</v>
      </c>
      <c r="J3125" t="s">
        <v>106</v>
      </c>
      <c r="K3125" t="s">
        <v>254</v>
      </c>
      <c r="L3125" t="s">
        <v>3024</v>
      </c>
    </row>
    <row r="3126" spans="8:12" x14ac:dyDescent="0.25">
      <c r="H3126">
        <v>300052800</v>
      </c>
      <c r="I3126" t="s">
        <v>109</v>
      </c>
      <c r="J3126" t="s">
        <v>106</v>
      </c>
      <c r="K3126" t="s">
        <v>254</v>
      </c>
      <c r="L3126" t="s">
        <v>3025</v>
      </c>
    </row>
    <row r="3127" spans="8:12" x14ac:dyDescent="0.25">
      <c r="H3127">
        <v>300069400</v>
      </c>
      <c r="I3127" t="s">
        <v>109</v>
      </c>
      <c r="J3127" t="s">
        <v>106</v>
      </c>
      <c r="K3127" t="s">
        <v>254</v>
      </c>
      <c r="L3127" t="s">
        <v>3026</v>
      </c>
    </row>
    <row r="3128" spans="8:12" x14ac:dyDescent="0.25">
      <c r="H3128">
        <v>300073800</v>
      </c>
      <c r="I3128" t="s">
        <v>109</v>
      </c>
      <c r="J3128" t="s">
        <v>106</v>
      </c>
      <c r="K3128" t="s">
        <v>254</v>
      </c>
      <c r="L3128" t="s">
        <v>3027</v>
      </c>
    </row>
    <row r="3129" spans="8:12" x14ac:dyDescent="0.25">
      <c r="H3129">
        <v>300076600</v>
      </c>
      <c r="I3129" t="s">
        <v>109</v>
      </c>
      <c r="J3129" t="s">
        <v>106</v>
      </c>
      <c r="K3129" t="s">
        <v>257</v>
      </c>
      <c r="L3129" t="s">
        <v>3028</v>
      </c>
    </row>
    <row r="3130" spans="8:12" x14ac:dyDescent="0.25">
      <c r="H3130">
        <v>300077300</v>
      </c>
      <c r="I3130" t="s">
        <v>109</v>
      </c>
      <c r="J3130" t="s">
        <v>106</v>
      </c>
      <c r="K3130" t="s">
        <v>254</v>
      </c>
      <c r="L3130" t="s">
        <v>3029</v>
      </c>
    </row>
    <row r="3131" spans="8:12" x14ac:dyDescent="0.25">
      <c r="H3131">
        <v>300077600</v>
      </c>
      <c r="I3131" t="s">
        <v>109</v>
      </c>
      <c r="J3131" t="s">
        <v>106</v>
      </c>
      <c r="K3131" t="s">
        <v>254</v>
      </c>
      <c r="L3131" t="s">
        <v>3030</v>
      </c>
    </row>
    <row r="3132" spans="8:12" x14ac:dyDescent="0.25">
      <c r="H3132">
        <v>300078200</v>
      </c>
      <c r="I3132" t="s">
        <v>109</v>
      </c>
      <c r="J3132" t="s">
        <v>106</v>
      </c>
      <c r="K3132" t="s">
        <v>254</v>
      </c>
      <c r="L3132" t="s">
        <v>3031</v>
      </c>
    </row>
    <row r="3133" spans="8:12" x14ac:dyDescent="0.25">
      <c r="H3133">
        <v>300078400</v>
      </c>
      <c r="I3133" t="s">
        <v>109</v>
      </c>
      <c r="J3133" t="s">
        <v>106</v>
      </c>
      <c r="K3133" t="s">
        <v>257</v>
      </c>
      <c r="L3133" t="s">
        <v>3032</v>
      </c>
    </row>
    <row r="3134" spans="8:12" x14ac:dyDescent="0.25">
      <c r="H3134">
        <v>300080800</v>
      </c>
      <c r="I3134" t="s">
        <v>109</v>
      </c>
      <c r="J3134" t="s">
        <v>106</v>
      </c>
      <c r="K3134" t="s">
        <v>254</v>
      </c>
      <c r="L3134" t="s">
        <v>3033</v>
      </c>
    </row>
    <row r="3135" spans="8:12" x14ac:dyDescent="0.25">
      <c r="H3135">
        <v>300084000</v>
      </c>
      <c r="I3135" t="s">
        <v>109</v>
      </c>
      <c r="J3135" t="s">
        <v>106</v>
      </c>
      <c r="K3135" t="s">
        <v>257</v>
      </c>
      <c r="L3135" t="s">
        <v>3034</v>
      </c>
    </row>
    <row r="3136" spans="8:12" x14ac:dyDescent="0.25">
      <c r="H3136">
        <v>300088100</v>
      </c>
      <c r="I3136" t="s">
        <v>109</v>
      </c>
      <c r="J3136" t="s">
        <v>106</v>
      </c>
      <c r="K3136" t="s">
        <v>254</v>
      </c>
      <c r="L3136" t="s">
        <v>3035</v>
      </c>
    </row>
    <row r="3137" spans="8:12" x14ac:dyDescent="0.25">
      <c r="H3137">
        <v>300090200</v>
      </c>
      <c r="I3137" t="s">
        <v>109</v>
      </c>
      <c r="J3137" t="s">
        <v>106</v>
      </c>
      <c r="K3137" t="s">
        <v>254</v>
      </c>
      <c r="L3137" t="s">
        <v>3036</v>
      </c>
    </row>
    <row r="3138" spans="8:12" x14ac:dyDescent="0.25">
      <c r="H3138">
        <v>300092900</v>
      </c>
      <c r="I3138" t="s">
        <v>109</v>
      </c>
      <c r="J3138" t="s">
        <v>106</v>
      </c>
      <c r="K3138" t="s">
        <v>257</v>
      </c>
      <c r="L3138" t="s">
        <v>3037</v>
      </c>
    </row>
    <row r="3139" spans="8:12" x14ac:dyDescent="0.25">
      <c r="H3139">
        <v>300093000</v>
      </c>
      <c r="I3139" t="s">
        <v>109</v>
      </c>
      <c r="J3139" t="s">
        <v>106</v>
      </c>
      <c r="K3139" t="s">
        <v>254</v>
      </c>
      <c r="L3139" t="s">
        <v>3038</v>
      </c>
    </row>
    <row r="3140" spans="8:12" x14ac:dyDescent="0.25">
      <c r="H3140">
        <v>300093700</v>
      </c>
      <c r="I3140" t="s">
        <v>109</v>
      </c>
      <c r="J3140" t="s">
        <v>106</v>
      </c>
      <c r="K3140" t="s">
        <v>254</v>
      </c>
      <c r="L3140" t="s">
        <v>3039</v>
      </c>
    </row>
    <row r="3141" spans="8:12" x14ac:dyDescent="0.25">
      <c r="H3141">
        <v>300099200</v>
      </c>
      <c r="I3141" t="s">
        <v>109</v>
      </c>
      <c r="J3141" t="s">
        <v>106</v>
      </c>
      <c r="K3141" t="s">
        <v>254</v>
      </c>
      <c r="L3141" t="s">
        <v>3040</v>
      </c>
    </row>
    <row r="3142" spans="8:12" x14ac:dyDescent="0.25">
      <c r="H3142">
        <v>300099300</v>
      </c>
      <c r="I3142" t="s">
        <v>109</v>
      </c>
      <c r="J3142" t="s">
        <v>106</v>
      </c>
      <c r="K3142" t="s">
        <v>254</v>
      </c>
      <c r="L3142" t="s">
        <v>3041</v>
      </c>
    </row>
    <row r="3143" spans="8:12" x14ac:dyDescent="0.25">
      <c r="H3143">
        <v>300101600</v>
      </c>
      <c r="I3143" t="s">
        <v>109</v>
      </c>
      <c r="J3143" t="s">
        <v>106</v>
      </c>
      <c r="K3143" t="s">
        <v>254</v>
      </c>
      <c r="L3143" t="s">
        <v>3042</v>
      </c>
    </row>
    <row r="3144" spans="8:12" x14ac:dyDescent="0.25">
      <c r="H3144">
        <v>300103600</v>
      </c>
      <c r="I3144" t="s">
        <v>109</v>
      </c>
      <c r="J3144" t="s">
        <v>105</v>
      </c>
      <c r="K3144" t="s">
        <v>257</v>
      </c>
      <c r="L3144" t="s">
        <v>3043</v>
      </c>
    </row>
    <row r="3145" spans="8:12" x14ac:dyDescent="0.25">
      <c r="H3145">
        <v>300107400</v>
      </c>
      <c r="I3145" t="s">
        <v>109</v>
      </c>
      <c r="J3145" t="s">
        <v>106</v>
      </c>
      <c r="K3145" t="s">
        <v>254</v>
      </c>
      <c r="L3145" t="s">
        <v>3044</v>
      </c>
    </row>
    <row r="3146" spans="8:12" x14ac:dyDescent="0.25">
      <c r="H3146">
        <v>300108300</v>
      </c>
      <c r="I3146" t="s">
        <v>109</v>
      </c>
      <c r="J3146" t="s">
        <v>106</v>
      </c>
      <c r="K3146" t="s">
        <v>254</v>
      </c>
      <c r="L3146" t="s">
        <v>3045</v>
      </c>
    </row>
    <row r="3147" spans="8:12" x14ac:dyDescent="0.25">
      <c r="H3147">
        <v>300108600</v>
      </c>
      <c r="I3147" t="s">
        <v>109</v>
      </c>
      <c r="J3147" t="s">
        <v>106</v>
      </c>
      <c r="K3147" t="s">
        <v>257</v>
      </c>
      <c r="L3147" t="s">
        <v>3046</v>
      </c>
    </row>
    <row r="3148" spans="8:12" x14ac:dyDescent="0.25">
      <c r="H3148">
        <v>300108601</v>
      </c>
      <c r="I3148" t="s">
        <v>109</v>
      </c>
      <c r="J3148" t="s">
        <v>106</v>
      </c>
      <c r="K3148" t="s">
        <v>257</v>
      </c>
      <c r="L3148" t="s">
        <v>3047</v>
      </c>
    </row>
    <row r="3149" spans="8:12" x14ac:dyDescent="0.25">
      <c r="H3149">
        <v>300108900</v>
      </c>
      <c r="I3149" t="s">
        <v>109</v>
      </c>
      <c r="J3149" t="s">
        <v>106</v>
      </c>
      <c r="K3149" t="s">
        <v>257</v>
      </c>
      <c r="L3149" t="s">
        <v>3048</v>
      </c>
    </row>
    <row r="3150" spans="8:12" x14ac:dyDescent="0.25">
      <c r="H3150">
        <v>300109900</v>
      </c>
      <c r="I3150" t="s">
        <v>109</v>
      </c>
      <c r="J3150" t="s">
        <v>106</v>
      </c>
      <c r="K3150" t="s">
        <v>257</v>
      </c>
      <c r="L3150" t="s">
        <v>3049</v>
      </c>
    </row>
    <row r="3151" spans="8:12" x14ac:dyDescent="0.25">
      <c r="H3151">
        <v>300110900</v>
      </c>
      <c r="I3151" t="s">
        <v>109</v>
      </c>
      <c r="J3151" t="s">
        <v>106</v>
      </c>
      <c r="K3151" t="s">
        <v>254</v>
      </c>
      <c r="L3151" t="s">
        <v>3050</v>
      </c>
    </row>
    <row r="3152" spans="8:12" x14ac:dyDescent="0.25">
      <c r="H3152">
        <v>300111000</v>
      </c>
      <c r="I3152" t="s">
        <v>109</v>
      </c>
      <c r="J3152" t="s">
        <v>106</v>
      </c>
      <c r="K3152" t="s">
        <v>254</v>
      </c>
      <c r="L3152" t="s">
        <v>3051</v>
      </c>
    </row>
    <row r="3153" spans="8:12" x14ac:dyDescent="0.25">
      <c r="H3153">
        <v>300111100</v>
      </c>
      <c r="I3153" t="s">
        <v>109</v>
      </c>
      <c r="J3153" t="s">
        <v>106</v>
      </c>
      <c r="K3153" t="s">
        <v>257</v>
      </c>
      <c r="L3153" t="s">
        <v>3052</v>
      </c>
    </row>
    <row r="3154" spans="8:12" x14ac:dyDescent="0.25">
      <c r="H3154">
        <v>300111101</v>
      </c>
      <c r="I3154" t="s">
        <v>109</v>
      </c>
      <c r="J3154" t="s">
        <v>106</v>
      </c>
      <c r="K3154" t="s">
        <v>257</v>
      </c>
      <c r="L3154" t="s">
        <v>3053</v>
      </c>
    </row>
    <row r="3155" spans="8:12" x14ac:dyDescent="0.25">
      <c r="H3155">
        <v>300111200</v>
      </c>
      <c r="I3155" t="s">
        <v>109</v>
      </c>
      <c r="J3155" t="s">
        <v>106</v>
      </c>
      <c r="K3155" t="s">
        <v>257</v>
      </c>
      <c r="L3155" t="s">
        <v>3054</v>
      </c>
    </row>
    <row r="3156" spans="8:12" x14ac:dyDescent="0.25">
      <c r="H3156">
        <v>300111700</v>
      </c>
      <c r="I3156" t="s">
        <v>109</v>
      </c>
      <c r="J3156" t="s">
        <v>106</v>
      </c>
      <c r="K3156" t="s">
        <v>254</v>
      </c>
      <c r="L3156" t="s">
        <v>3055</v>
      </c>
    </row>
    <row r="3157" spans="8:12" x14ac:dyDescent="0.25">
      <c r="H3157">
        <v>300112000</v>
      </c>
      <c r="I3157" t="s">
        <v>109</v>
      </c>
      <c r="J3157" t="s">
        <v>106</v>
      </c>
      <c r="K3157" t="s">
        <v>254</v>
      </c>
      <c r="L3157" t="s">
        <v>3056</v>
      </c>
    </row>
    <row r="3158" spans="8:12" x14ac:dyDescent="0.25">
      <c r="H3158">
        <v>300112700</v>
      </c>
      <c r="I3158" t="s">
        <v>109</v>
      </c>
      <c r="J3158" t="s">
        <v>106</v>
      </c>
      <c r="K3158" t="s">
        <v>257</v>
      </c>
      <c r="L3158" t="s">
        <v>3057</v>
      </c>
    </row>
    <row r="3159" spans="8:12" x14ac:dyDescent="0.25">
      <c r="H3159">
        <v>300114300</v>
      </c>
      <c r="I3159" t="s">
        <v>109</v>
      </c>
      <c r="J3159" t="s">
        <v>106</v>
      </c>
      <c r="K3159" t="s">
        <v>257</v>
      </c>
      <c r="L3159" t="s">
        <v>3058</v>
      </c>
    </row>
    <row r="3160" spans="8:12" x14ac:dyDescent="0.25">
      <c r="H3160">
        <v>300114700</v>
      </c>
      <c r="I3160" t="s">
        <v>109</v>
      </c>
      <c r="J3160" t="s">
        <v>106</v>
      </c>
      <c r="K3160" t="s">
        <v>257</v>
      </c>
      <c r="L3160" t="s">
        <v>3059</v>
      </c>
    </row>
    <row r="3161" spans="8:12" x14ac:dyDescent="0.25">
      <c r="H3161">
        <v>300116700</v>
      </c>
      <c r="I3161" t="s">
        <v>109</v>
      </c>
      <c r="J3161" t="s">
        <v>105</v>
      </c>
      <c r="K3161" t="s">
        <v>257</v>
      </c>
      <c r="L3161" t="s">
        <v>3060</v>
      </c>
    </row>
    <row r="3162" spans="8:12" x14ac:dyDescent="0.25">
      <c r="H3162">
        <v>300118800</v>
      </c>
      <c r="I3162" t="s">
        <v>109</v>
      </c>
      <c r="J3162" t="s">
        <v>106</v>
      </c>
      <c r="K3162" t="s">
        <v>257</v>
      </c>
      <c r="L3162" t="s">
        <v>3061</v>
      </c>
    </row>
    <row r="3163" spans="8:12" x14ac:dyDescent="0.25">
      <c r="H3163">
        <v>300118801</v>
      </c>
      <c r="I3163" t="s">
        <v>109</v>
      </c>
      <c r="J3163" t="s">
        <v>106</v>
      </c>
      <c r="K3163" t="s">
        <v>257</v>
      </c>
      <c r="L3163" t="s">
        <v>3062</v>
      </c>
    </row>
    <row r="3164" spans="8:12" x14ac:dyDescent="0.25">
      <c r="H3164">
        <v>300120100</v>
      </c>
      <c r="I3164" t="s">
        <v>109</v>
      </c>
      <c r="J3164" t="s">
        <v>106</v>
      </c>
      <c r="K3164" t="s">
        <v>257</v>
      </c>
      <c r="L3164" t="s">
        <v>3063</v>
      </c>
    </row>
    <row r="3165" spans="8:12" x14ac:dyDescent="0.25">
      <c r="H3165">
        <v>300120700</v>
      </c>
      <c r="I3165" t="s">
        <v>109</v>
      </c>
      <c r="J3165" t="s">
        <v>106</v>
      </c>
      <c r="K3165" t="s">
        <v>257</v>
      </c>
      <c r="L3165" t="s">
        <v>3064</v>
      </c>
    </row>
    <row r="3166" spans="8:12" x14ac:dyDescent="0.25">
      <c r="H3166">
        <v>300121900</v>
      </c>
      <c r="I3166" t="s">
        <v>109</v>
      </c>
      <c r="J3166" t="s">
        <v>106</v>
      </c>
      <c r="K3166" t="s">
        <v>257</v>
      </c>
      <c r="L3166" t="s">
        <v>3065</v>
      </c>
    </row>
    <row r="3167" spans="8:12" x14ac:dyDescent="0.25">
      <c r="H3167">
        <v>300121901</v>
      </c>
      <c r="I3167" t="s">
        <v>109</v>
      </c>
      <c r="J3167" t="s">
        <v>106</v>
      </c>
      <c r="K3167" t="s">
        <v>257</v>
      </c>
      <c r="L3167" t="s">
        <v>3066</v>
      </c>
    </row>
    <row r="3168" spans="8:12" x14ac:dyDescent="0.25">
      <c r="H3168">
        <v>300122100</v>
      </c>
      <c r="I3168" t="s">
        <v>109</v>
      </c>
      <c r="J3168" t="s">
        <v>106</v>
      </c>
      <c r="K3168" t="s">
        <v>254</v>
      </c>
      <c r="L3168" t="s">
        <v>3067</v>
      </c>
    </row>
    <row r="3169" spans="8:12" x14ac:dyDescent="0.25">
      <c r="H3169">
        <v>300123700</v>
      </c>
      <c r="I3169" t="s">
        <v>109</v>
      </c>
      <c r="J3169" t="s">
        <v>106</v>
      </c>
      <c r="K3169" t="s">
        <v>257</v>
      </c>
      <c r="L3169" t="s">
        <v>3068</v>
      </c>
    </row>
    <row r="3170" spans="8:12" x14ac:dyDescent="0.25">
      <c r="H3170">
        <v>300126000</v>
      </c>
      <c r="I3170" t="s">
        <v>109</v>
      </c>
      <c r="J3170" t="s">
        <v>105</v>
      </c>
      <c r="K3170" t="s">
        <v>257</v>
      </c>
      <c r="L3170" t="s">
        <v>3069</v>
      </c>
    </row>
    <row r="3171" spans="8:12" x14ac:dyDescent="0.25">
      <c r="H3171">
        <v>300127200</v>
      </c>
      <c r="I3171" t="s">
        <v>109</v>
      </c>
      <c r="J3171" t="s">
        <v>106</v>
      </c>
      <c r="K3171" t="s">
        <v>254</v>
      </c>
      <c r="L3171" t="s">
        <v>3070</v>
      </c>
    </row>
    <row r="3172" spans="8:12" x14ac:dyDescent="0.25">
      <c r="H3172">
        <v>300127500</v>
      </c>
      <c r="I3172" t="s">
        <v>109</v>
      </c>
      <c r="J3172" t="s">
        <v>106</v>
      </c>
      <c r="K3172" t="s">
        <v>257</v>
      </c>
      <c r="L3172" t="s">
        <v>3071</v>
      </c>
    </row>
    <row r="3173" spans="8:12" x14ac:dyDescent="0.25">
      <c r="H3173">
        <v>300127501</v>
      </c>
      <c r="I3173" t="s">
        <v>109</v>
      </c>
      <c r="J3173" t="s">
        <v>106</v>
      </c>
      <c r="K3173" t="s">
        <v>257</v>
      </c>
      <c r="L3173" t="s">
        <v>3072</v>
      </c>
    </row>
    <row r="3174" spans="8:12" x14ac:dyDescent="0.25">
      <c r="H3174">
        <v>300129700</v>
      </c>
      <c r="I3174" t="s">
        <v>109</v>
      </c>
      <c r="J3174" t="s">
        <v>106</v>
      </c>
      <c r="K3174" t="s">
        <v>254</v>
      </c>
      <c r="L3174" t="s">
        <v>3073</v>
      </c>
    </row>
    <row r="3175" spans="8:12" x14ac:dyDescent="0.25">
      <c r="H3175">
        <v>300130900</v>
      </c>
      <c r="I3175" t="s">
        <v>109</v>
      </c>
      <c r="J3175" t="s">
        <v>106</v>
      </c>
      <c r="K3175" t="s">
        <v>254</v>
      </c>
      <c r="L3175" t="s">
        <v>3074</v>
      </c>
    </row>
    <row r="3176" spans="8:12" x14ac:dyDescent="0.25">
      <c r="H3176">
        <v>300131200</v>
      </c>
      <c r="I3176" t="s">
        <v>109</v>
      </c>
      <c r="J3176" t="s">
        <v>106</v>
      </c>
      <c r="K3176" t="s">
        <v>257</v>
      </c>
      <c r="L3176" t="s">
        <v>3075</v>
      </c>
    </row>
    <row r="3177" spans="8:12" x14ac:dyDescent="0.25">
      <c r="H3177">
        <v>300131300</v>
      </c>
      <c r="I3177" t="s">
        <v>109</v>
      </c>
      <c r="J3177" t="s">
        <v>106</v>
      </c>
      <c r="K3177" t="s">
        <v>257</v>
      </c>
      <c r="L3177" t="s">
        <v>3076</v>
      </c>
    </row>
    <row r="3178" spans="8:12" x14ac:dyDescent="0.25">
      <c r="H3178">
        <v>300131301</v>
      </c>
      <c r="I3178" t="s">
        <v>109</v>
      </c>
      <c r="J3178" t="s">
        <v>106</v>
      </c>
      <c r="K3178" t="s">
        <v>257</v>
      </c>
      <c r="L3178" t="s">
        <v>3077</v>
      </c>
    </row>
    <row r="3179" spans="8:12" x14ac:dyDescent="0.25">
      <c r="H3179">
        <v>300132800</v>
      </c>
      <c r="I3179" t="s">
        <v>109</v>
      </c>
      <c r="J3179" t="s">
        <v>106</v>
      </c>
      <c r="K3179" t="s">
        <v>257</v>
      </c>
      <c r="L3179" t="s">
        <v>3078</v>
      </c>
    </row>
    <row r="3180" spans="8:12" x14ac:dyDescent="0.25">
      <c r="H3180">
        <v>300134300</v>
      </c>
      <c r="I3180" t="s">
        <v>109</v>
      </c>
      <c r="J3180" t="s">
        <v>106</v>
      </c>
      <c r="K3180" t="s">
        <v>257</v>
      </c>
      <c r="L3180" t="s">
        <v>3079</v>
      </c>
    </row>
    <row r="3181" spans="8:12" x14ac:dyDescent="0.25">
      <c r="H3181">
        <v>300134500</v>
      </c>
      <c r="I3181" t="s">
        <v>109</v>
      </c>
      <c r="J3181" t="s">
        <v>106</v>
      </c>
      <c r="K3181" t="s">
        <v>254</v>
      </c>
      <c r="L3181" t="s">
        <v>3080</v>
      </c>
    </row>
    <row r="3182" spans="8:12" x14ac:dyDescent="0.25">
      <c r="H3182">
        <v>300135600</v>
      </c>
      <c r="I3182" t="s">
        <v>109</v>
      </c>
      <c r="J3182" t="s">
        <v>106</v>
      </c>
      <c r="K3182" t="s">
        <v>254</v>
      </c>
      <c r="L3182" t="s">
        <v>3081</v>
      </c>
    </row>
    <row r="3183" spans="8:12" x14ac:dyDescent="0.25">
      <c r="H3183">
        <v>300136300</v>
      </c>
      <c r="I3183" t="s">
        <v>109</v>
      </c>
      <c r="J3183" t="s">
        <v>106</v>
      </c>
      <c r="K3183" t="s">
        <v>254</v>
      </c>
      <c r="L3183" t="s">
        <v>3082</v>
      </c>
    </row>
    <row r="3184" spans="8:12" x14ac:dyDescent="0.25">
      <c r="H3184">
        <v>300137000</v>
      </c>
      <c r="I3184" t="s">
        <v>109</v>
      </c>
      <c r="J3184" t="s">
        <v>106</v>
      </c>
      <c r="K3184" t="s">
        <v>254</v>
      </c>
      <c r="L3184" t="s">
        <v>3083</v>
      </c>
    </row>
    <row r="3185" spans="8:12" x14ac:dyDescent="0.25">
      <c r="H3185">
        <v>300138200</v>
      </c>
      <c r="I3185" t="s">
        <v>109</v>
      </c>
      <c r="J3185" t="s">
        <v>106</v>
      </c>
      <c r="K3185" t="s">
        <v>257</v>
      </c>
      <c r="L3185" t="s">
        <v>3084</v>
      </c>
    </row>
    <row r="3186" spans="8:12" x14ac:dyDescent="0.25">
      <c r="H3186">
        <v>300139200</v>
      </c>
      <c r="I3186" t="s">
        <v>109</v>
      </c>
      <c r="J3186" t="s">
        <v>106</v>
      </c>
      <c r="K3186" t="s">
        <v>254</v>
      </c>
      <c r="L3186" t="s">
        <v>3085</v>
      </c>
    </row>
    <row r="3187" spans="8:12" x14ac:dyDescent="0.25">
      <c r="H3187">
        <v>300139500</v>
      </c>
      <c r="I3187" t="s">
        <v>109</v>
      </c>
      <c r="J3187" t="s">
        <v>106</v>
      </c>
      <c r="K3187" t="s">
        <v>257</v>
      </c>
      <c r="L3187" t="s">
        <v>3086</v>
      </c>
    </row>
    <row r="3188" spans="8:12" x14ac:dyDescent="0.25">
      <c r="H3188">
        <v>300146700</v>
      </c>
      <c r="I3188" t="s">
        <v>109</v>
      </c>
      <c r="J3188" t="s">
        <v>106</v>
      </c>
      <c r="K3188" t="s">
        <v>257</v>
      </c>
      <c r="L3188" t="s">
        <v>3087</v>
      </c>
    </row>
    <row r="3189" spans="8:12" x14ac:dyDescent="0.25">
      <c r="H3189">
        <v>300147700</v>
      </c>
      <c r="I3189" t="s">
        <v>109</v>
      </c>
      <c r="J3189" t="s">
        <v>106</v>
      </c>
      <c r="K3189" t="s">
        <v>254</v>
      </c>
      <c r="L3189" t="s">
        <v>3088</v>
      </c>
    </row>
    <row r="3190" spans="8:12" x14ac:dyDescent="0.25">
      <c r="H3190">
        <v>300147800</v>
      </c>
      <c r="I3190" t="s">
        <v>109</v>
      </c>
      <c r="J3190" t="s">
        <v>106</v>
      </c>
      <c r="K3190" t="s">
        <v>257</v>
      </c>
      <c r="L3190" t="s">
        <v>3089</v>
      </c>
    </row>
    <row r="3191" spans="8:12" x14ac:dyDescent="0.25">
      <c r="H3191">
        <v>300148100</v>
      </c>
      <c r="I3191" t="s">
        <v>109</v>
      </c>
      <c r="J3191" t="s">
        <v>106</v>
      </c>
      <c r="K3191" t="s">
        <v>257</v>
      </c>
      <c r="L3191" t="s">
        <v>3090</v>
      </c>
    </row>
    <row r="3192" spans="8:12" x14ac:dyDescent="0.25">
      <c r="H3192">
        <v>300148200</v>
      </c>
      <c r="I3192" t="s">
        <v>109</v>
      </c>
      <c r="J3192" t="s">
        <v>106</v>
      </c>
      <c r="K3192" t="s">
        <v>257</v>
      </c>
      <c r="L3192" t="s">
        <v>3091</v>
      </c>
    </row>
    <row r="3193" spans="8:12" x14ac:dyDescent="0.25">
      <c r="H3193">
        <v>300148300</v>
      </c>
      <c r="I3193" t="s">
        <v>109</v>
      </c>
      <c r="J3193" t="s">
        <v>106</v>
      </c>
      <c r="K3193" t="s">
        <v>254</v>
      </c>
      <c r="L3193" t="s">
        <v>3092</v>
      </c>
    </row>
    <row r="3194" spans="8:12" x14ac:dyDescent="0.25">
      <c r="H3194">
        <v>300149400</v>
      </c>
      <c r="I3194" t="s">
        <v>109</v>
      </c>
      <c r="J3194" t="s">
        <v>106</v>
      </c>
      <c r="K3194" t="s">
        <v>254</v>
      </c>
      <c r="L3194" t="s">
        <v>3093</v>
      </c>
    </row>
    <row r="3195" spans="8:12" x14ac:dyDescent="0.25">
      <c r="H3195">
        <v>300149800</v>
      </c>
      <c r="I3195" t="s">
        <v>109</v>
      </c>
      <c r="J3195" t="s">
        <v>106</v>
      </c>
      <c r="K3195" t="s">
        <v>257</v>
      </c>
      <c r="L3195" t="s">
        <v>3094</v>
      </c>
    </row>
    <row r="3196" spans="8:12" x14ac:dyDescent="0.25">
      <c r="H3196">
        <v>300149900</v>
      </c>
      <c r="I3196" t="s">
        <v>109</v>
      </c>
      <c r="J3196" t="s">
        <v>106</v>
      </c>
      <c r="K3196" t="s">
        <v>254</v>
      </c>
      <c r="L3196" t="s">
        <v>3095</v>
      </c>
    </row>
    <row r="3197" spans="8:12" x14ac:dyDescent="0.25">
      <c r="H3197">
        <v>300150700</v>
      </c>
      <c r="I3197" t="s">
        <v>109</v>
      </c>
      <c r="J3197" t="s">
        <v>106</v>
      </c>
      <c r="K3197" t="s">
        <v>257</v>
      </c>
      <c r="L3197" t="s">
        <v>3096</v>
      </c>
    </row>
    <row r="3198" spans="8:12" x14ac:dyDescent="0.25">
      <c r="H3198">
        <v>300150800</v>
      </c>
      <c r="I3198" t="s">
        <v>109</v>
      </c>
      <c r="J3198" t="s">
        <v>106</v>
      </c>
      <c r="K3198" t="s">
        <v>257</v>
      </c>
      <c r="L3198" t="s">
        <v>3097</v>
      </c>
    </row>
    <row r="3199" spans="8:12" x14ac:dyDescent="0.25">
      <c r="H3199">
        <v>300150801</v>
      </c>
      <c r="I3199" t="s">
        <v>109</v>
      </c>
      <c r="J3199" t="s">
        <v>106</v>
      </c>
      <c r="K3199" t="s">
        <v>257</v>
      </c>
      <c r="L3199" t="s">
        <v>3098</v>
      </c>
    </row>
    <row r="3200" spans="8:12" x14ac:dyDescent="0.25">
      <c r="H3200">
        <v>300152300</v>
      </c>
      <c r="I3200" t="s">
        <v>109</v>
      </c>
      <c r="J3200" t="s">
        <v>106</v>
      </c>
      <c r="K3200" t="s">
        <v>254</v>
      </c>
      <c r="L3200" t="s">
        <v>3099</v>
      </c>
    </row>
    <row r="3201" spans="8:12" x14ac:dyDescent="0.25">
      <c r="H3201">
        <v>300152400</v>
      </c>
      <c r="I3201" t="s">
        <v>109</v>
      </c>
      <c r="J3201" t="s">
        <v>106</v>
      </c>
      <c r="K3201" t="s">
        <v>254</v>
      </c>
      <c r="L3201" t="s">
        <v>3100</v>
      </c>
    </row>
    <row r="3202" spans="8:12" x14ac:dyDescent="0.25">
      <c r="H3202">
        <v>300152900</v>
      </c>
      <c r="I3202" t="s">
        <v>109</v>
      </c>
      <c r="J3202" t="s">
        <v>106</v>
      </c>
      <c r="K3202" t="s">
        <v>254</v>
      </c>
      <c r="L3202" t="s">
        <v>3101</v>
      </c>
    </row>
    <row r="3203" spans="8:12" x14ac:dyDescent="0.25">
      <c r="H3203">
        <v>300153400</v>
      </c>
      <c r="I3203" t="s">
        <v>109</v>
      </c>
      <c r="J3203" t="s">
        <v>106</v>
      </c>
      <c r="K3203" t="s">
        <v>254</v>
      </c>
      <c r="L3203" t="s">
        <v>3102</v>
      </c>
    </row>
    <row r="3204" spans="8:12" x14ac:dyDescent="0.25">
      <c r="H3204">
        <v>300153500</v>
      </c>
      <c r="I3204" t="s">
        <v>109</v>
      </c>
      <c r="J3204" t="s">
        <v>106</v>
      </c>
      <c r="K3204" t="s">
        <v>254</v>
      </c>
      <c r="L3204" t="s">
        <v>3103</v>
      </c>
    </row>
    <row r="3205" spans="8:12" x14ac:dyDescent="0.25">
      <c r="H3205">
        <v>300154100</v>
      </c>
      <c r="I3205" t="s">
        <v>109</v>
      </c>
      <c r="J3205" t="s">
        <v>105</v>
      </c>
      <c r="K3205" t="s">
        <v>257</v>
      </c>
      <c r="L3205" t="s">
        <v>3104</v>
      </c>
    </row>
    <row r="3206" spans="8:12" x14ac:dyDescent="0.25">
      <c r="H3206">
        <v>300154300</v>
      </c>
      <c r="I3206" t="s">
        <v>109</v>
      </c>
      <c r="J3206" t="s">
        <v>106</v>
      </c>
      <c r="K3206" t="s">
        <v>257</v>
      </c>
      <c r="L3206" t="s">
        <v>3105</v>
      </c>
    </row>
    <row r="3207" spans="8:12" x14ac:dyDescent="0.25">
      <c r="H3207">
        <v>300154301</v>
      </c>
      <c r="I3207" t="s">
        <v>109</v>
      </c>
      <c r="J3207" t="s">
        <v>106</v>
      </c>
      <c r="K3207" t="s">
        <v>257</v>
      </c>
      <c r="L3207" t="s">
        <v>3106</v>
      </c>
    </row>
    <row r="3208" spans="8:12" x14ac:dyDescent="0.25">
      <c r="H3208">
        <v>300154600</v>
      </c>
      <c r="I3208" t="s">
        <v>109</v>
      </c>
      <c r="J3208" t="s">
        <v>106</v>
      </c>
      <c r="K3208" t="s">
        <v>254</v>
      </c>
      <c r="L3208" t="s">
        <v>3107</v>
      </c>
    </row>
    <row r="3209" spans="8:12" x14ac:dyDescent="0.25">
      <c r="H3209">
        <v>300155100</v>
      </c>
      <c r="I3209" t="s">
        <v>109</v>
      </c>
      <c r="J3209" t="s">
        <v>106</v>
      </c>
      <c r="K3209" t="s">
        <v>257</v>
      </c>
      <c r="L3209" t="s">
        <v>3108</v>
      </c>
    </row>
    <row r="3210" spans="8:12" x14ac:dyDescent="0.25">
      <c r="H3210">
        <v>300155700</v>
      </c>
      <c r="I3210" t="s">
        <v>109</v>
      </c>
      <c r="J3210" t="s">
        <v>106</v>
      </c>
      <c r="K3210" t="s">
        <v>254</v>
      </c>
      <c r="L3210" t="s">
        <v>3109</v>
      </c>
    </row>
    <row r="3211" spans="8:12" x14ac:dyDescent="0.25">
      <c r="H3211">
        <v>300156100</v>
      </c>
      <c r="I3211" t="s">
        <v>109</v>
      </c>
      <c r="J3211" t="s">
        <v>106</v>
      </c>
      <c r="K3211" t="s">
        <v>257</v>
      </c>
      <c r="L3211" t="s">
        <v>3110</v>
      </c>
    </row>
    <row r="3212" spans="8:12" x14ac:dyDescent="0.25">
      <c r="H3212">
        <v>300156600</v>
      </c>
      <c r="I3212" t="s">
        <v>109</v>
      </c>
      <c r="J3212" t="s">
        <v>106</v>
      </c>
      <c r="K3212" t="s">
        <v>254</v>
      </c>
      <c r="L3212" t="s">
        <v>3111</v>
      </c>
    </row>
    <row r="3213" spans="8:12" x14ac:dyDescent="0.25">
      <c r="H3213">
        <v>300157200</v>
      </c>
      <c r="I3213" t="s">
        <v>109</v>
      </c>
      <c r="J3213" t="s">
        <v>106</v>
      </c>
      <c r="K3213" t="s">
        <v>257</v>
      </c>
      <c r="L3213" t="s">
        <v>3112</v>
      </c>
    </row>
    <row r="3214" spans="8:12" x14ac:dyDescent="0.25">
      <c r="H3214">
        <v>300160000</v>
      </c>
      <c r="I3214" t="s">
        <v>109</v>
      </c>
      <c r="J3214" t="s">
        <v>106</v>
      </c>
      <c r="K3214" t="s">
        <v>257</v>
      </c>
      <c r="L3214" t="s">
        <v>3113</v>
      </c>
    </row>
    <row r="3215" spans="8:12" x14ac:dyDescent="0.25">
      <c r="H3215">
        <v>300160500</v>
      </c>
      <c r="I3215" t="s">
        <v>109</v>
      </c>
      <c r="J3215" t="s">
        <v>106</v>
      </c>
      <c r="K3215" t="s">
        <v>254</v>
      </c>
      <c r="L3215" t="s">
        <v>3114</v>
      </c>
    </row>
    <row r="3216" spans="8:12" x14ac:dyDescent="0.25">
      <c r="H3216">
        <v>300161200</v>
      </c>
      <c r="I3216" t="s">
        <v>109</v>
      </c>
      <c r="J3216" t="s">
        <v>106</v>
      </c>
      <c r="K3216" t="s">
        <v>257</v>
      </c>
      <c r="L3216" t="s">
        <v>3115</v>
      </c>
    </row>
    <row r="3217" spans="8:12" x14ac:dyDescent="0.25">
      <c r="H3217">
        <v>300161201</v>
      </c>
      <c r="I3217" t="s">
        <v>109</v>
      </c>
      <c r="J3217" t="s">
        <v>106</v>
      </c>
      <c r="K3217" t="s">
        <v>257</v>
      </c>
      <c r="L3217" t="s">
        <v>3115</v>
      </c>
    </row>
    <row r="3218" spans="8:12" x14ac:dyDescent="0.25">
      <c r="H3218">
        <v>300161400</v>
      </c>
      <c r="I3218" t="s">
        <v>109</v>
      </c>
      <c r="J3218" t="s">
        <v>106</v>
      </c>
      <c r="K3218" t="s">
        <v>254</v>
      </c>
      <c r="L3218" t="s">
        <v>3116</v>
      </c>
    </row>
    <row r="3219" spans="8:12" x14ac:dyDescent="0.25">
      <c r="H3219">
        <v>300162100</v>
      </c>
      <c r="I3219" t="s">
        <v>109</v>
      </c>
      <c r="J3219" t="s">
        <v>106</v>
      </c>
      <c r="K3219" t="s">
        <v>254</v>
      </c>
      <c r="L3219" t="s">
        <v>3117</v>
      </c>
    </row>
    <row r="3220" spans="8:12" x14ac:dyDescent="0.25">
      <c r="H3220">
        <v>300162600</v>
      </c>
      <c r="I3220" t="s">
        <v>109</v>
      </c>
      <c r="J3220" t="s">
        <v>105</v>
      </c>
      <c r="K3220" t="s">
        <v>257</v>
      </c>
      <c r="L3220" t="s">
        <v>3118</v>
      </c>
    </row>
    <row r="3221" spans="8:12" x14ac:dyDescent="0.25">
      <c r="H3221">
        <v>300164300</v>
      </c>
      <c r="I3221" t="s">
        <v>109</v>
      </c>
      <c r="J3221" t="s">
        <v>106</v>
      </c>
      <c r="K3221" t="s">
        <v>254</v>
      </c>
      <c r="L3221" t="s">
        <v>3119</v>
      </c>
    </row>
    <row r="3222" spans="8:12" x14ac:dyDescent="0.25">
      <c r="H3222">
        <v>300166000</v>
      </c>
      <c r="I3222" t="s">
        <v>109</v>
      </c>
      <c r="J3222" t="s">
        <v>106</v>
      </c>
      <c r="K3222" t="s">
        <v>254</v>
      </c>
      <c r="L3222" t="s">
        <v>3120</v>
      </c>
    </row>
    <row r="3223" spans="8:12" x14ac:dyDescent="0.25">
      <c r="H3223">
        <v>300166200</v>
      </c>
      <c r="I3223" t="s">
        <v>109</v>
      </c>
      <c r="J3223" t="s">
        <v>105</v>
      </c>
      <c r="K3223" t="s">
        <v>257</v>
      </c>
      <c r="L3223" t="s">
        <v>3121</v>
      </c>
    </row>
    <row r="3224" spans="8:12" x14ac:dyDescent="0.25">
      <c r="H3224">
        <v>300167000</v>
      </c>
      <c r="I3224" t="s">
        <v>109</v>
      </c>
      <c r="J3224" t="s">
        <v>106</v>
      </c>
      <c r="K3224" t="s">
        <v>254</v>
      </c>
      <c r="L3224" t="s">
        <v>3122</v>
      </c>
    </row>
    <row r="3225" spans="8:12" x14ac:dyDescent="0.25">
      <c r="H3225">
        <v>300167800</v>
      </c>
      <c r="I3225" t="s">
        <v>109</v>
      </c>
      <c r="J3225" t="s">
        <v>106</v>
      </c>
      <c r="K3225" t="s">
        <v>257</v>
      </c>
      <c r="L3225" t="s">
        <v>3123</v>
      </c>
    </row>
    <row r="3226" spans="8:12" x14ac:dyDescent="0.25">
      <c r="H3226">
        <v>300168400</v>
      </c>
      <c r="I3226" t="s">
        <v>109</v>
      </c>
      <c r="J3226" t="s">
        <v>106</v>
      </c>
      <c r="K3226" t="s">
        <v>254</v>
      </c>
      <c r="L3226" t="s">
        <v>3124</v>
      </c>
    </row>
    <row r="3227" spans="8:12" x14ac:dyDescent="0.25">
      <c r="H3227">
        <v>300169000</v>
      </c>
      <c r="I3227" t="s">
        <v>109</v>
      </c>
      <c r="J3227" t="s">
        <v>106</v>
      </c>
      <c r="K3227" t="s">
        <v>257</v>
      </c>
      <c r="L3227" t="s">
        <v>3125</v>
      </c>
    </row>
    <row r="3228" spans="8:12" x14ac:dyDescent="0.25">
      <c r="H3228">
        <v>300169600</v>
      </c>
      <c r="I3228" t="s">
        <v>109</v>
      </c>
      <c r="J3228" t="s">
        <v>106</v>
      </c>
      <c r="K3228" t="s">
        <v>257</v>
      </c>
      <c r="L3228" t="s">
        <v>3126</v>
      </c>
    </row>
    <row r="3229" spans="8:12" x14ac:dyDescent="0.25">
      <c r="H3229">
        <v>300172400</v>
      </c>
      <c r="I3229" t="s">
        <v>109</v>
      </c>
      <c r="J3229" t="s">
        <v>106</v>
      </c>
      <c r="K3229" t="s">
        <v>257</v>
      </c>
      <c r="L3229" t="s">
        <v>3127</v>
      </c>
    </row>
    <row r="3230" spans="8:12" x14ac:dyDescent="0.25">
      <c r="H3230">
        <v>300173500</v>
      </c>
      <c r="I3230" t="s">
        <v>109</v>
      </c>
      <c r="J3230" t="s">
        <v>106</v>
      </c>
      <c r="K3230" t="s">
        <v>257</v>
      </c>
      <c r="L3230" t="s">
        <v>3128</v>
      </c>
    </row>
    <row r="3231" spans="8:12" x14ac:dyDescent="0.25">
      <c r="H3231">
        <v>300173501</v>
      </c>
      <c r="I3231" t="s">
        <v>109</v>
      </c>
      <c r="J3231" t="s">
        <v>106</v>
      </c>
      <c r="K3231" t="s">
        <v>254</v>
      </c>
      <c r="L3231" t="s">
        <v>3129</v>
      </c>
    </row>
    <row r="3232" spans="8:12" x14ac:dyDescent="0.25">
      <c r="H3232">
        <v>300173900</v>
      </c>
      <c r="I3232" t="s">
        <v>109</v>
      </c>
      <c r="J3232" t="s">
        <v>106</v>
      </c>
      <c r="K3232" t="s">
        <v>254</v>
      </c>
      <c r="L3232" t="s">
        <v>3130</v>
      </c>
    </row>
    <row r="3233" spans="8:12" x14ac:dyDescent="0.25">
      <c r="H3233">
        <v>300174000</v>
      </c>
      <c r="I3233" t="s">
        <v>109</v>
      </c>
      <c r="J3233" t="s">
        <v>106</v>
      </c>
      <c r="K3233" t="s">
        <v>257</v>
      </c>
      <c r="L3233" t="s">
        <v>3131</v>
      </c>
    </row>
    <row r="3234" spans="8:12" x14ac:dyDescent="0.25">
      <c r="H3234">
        <v>300175700</v>
      </c>
      <c r="I3234" t="s">
        <v>109</v>
      </c>
      <c r="J3234" t="s">
        <v>106</v>
      </c>
      <c r="K3234" t="s">
        <v>257</v>
      </c>
      <c r="L3234" t="s">
        <v>3132</v>
      </c>
    </row>
    <row r="3235" spans="8:12" x14ac:dyDescent="0.25">
      <c r="H3235">
        <v>300177300</v>
      </c>
      <c r="I3235" t="s">
        <v>109</v>
      </c>
      <c r="J3235" t="s">
        <v>106</v>
      </c>
      <c r="K3235" t="s">
        <v>257</v>
      </c>
      <c r="L3235" t="s">
        <v>3133</v>
      </c>
    </row>
    <row r="3236" spans="8:12" x14ac:dyDescent="0.25">
      <c r="H3236">
        <v>300177700</v>
      </c>
      <c r="I3236" t="s">
        <v>109</v>
      </c>
      <c r="J3236" t="s">
        <v>106</v>
      </c>
      <c r="K3236" t="s">
        <v>254</v>
      </c>
      <c r="L3236" t="s">
        <v>3134</v>
      </c>
    </row>
    <row r="3237" spans="8:12" x14ac:dyDescent="0.25">
      <c r="H3237">
        <v>300177800</v>
      </c>
      <c r="I3237" t="s">
        <v>109</v>
      </c>
      <c r="J3237" t="s">
        <v>106</v>
      </c>
      <c r="K3237" t="s">
        <v>257</v>
      </c>
      <c r="L3237" t="s">
        <v>3135</v>
      </c>
    </row>
    <row r="3238" spans="8:12" x14ac:dyDescent="0.25">
      <c r="H3238">
        <v>300178300</v>
      </c>
      <c r="I3238" t="s">
        <v>109</v>
      </c>
      <c r="J3238" t="s">
        <v>106</v>
      </c>
      <c r="K3238" t="s">
        <v>257</v>
      </c>
      <c r="L3238" t="s">
        <v>3136</v>
      </c>
    </row>
    <row r="3239" spans="8:12" x14ac:dyDescent="0.25">
      <c r="H3239">
        <v>300179200</v>
      </c>
      <c r="I3239" t="s">
        <v>109</v>
      </c>
      <c r="J3239" t="s">
        <v>106</v>
      </c>
      <c r="K3239" t="s">
        <v>254</v>
      </c>
      <c r="L3239" t="s">
        <v>3137</v>
      </c>
    </row>
    <row r="3240" spans="8:12" x14ac:dyDescent="0.25">
      <c r="H3240">
        <v>300180300</v>
      </c>
      <c r="I3240" t="s">
        <v>109</v>
      </c>
      <c r="J3240" t="s">
        <v>105</v>
      </c>
      <c r="K3240" t="s">
        <v>257</v>
      </c>
      <c r="L3240" t="s">
        <v>3138</v>
      </c>
    </row>
    <row r="3241" spans="8:12" x14ac:dyDescent="0.25">
      <c r="H3241">
        <v>300180500</v>
      </c>
      <c r="I3241" t="s">
        <v>109</v>
      </c>
      <c r="J3241" t="s">
        <v>106</v>
      </c>
      <c r="K3241" t="s">
        <v>254</v>
      </c>
      <c r="L3241" t="s">
        <v>3139</v>
      </c>
    </row>
    <row r="3242" spans="8:12" x14ac:dyDescent="0.25">
      <c r="H3242">
        <v>300180900</v>
      </c>
      <c r="I3242" t="s">
        <v>109</v>
      </c>
      <c r="J3242" t="s">
        <v>106</v>
      </c>
      <c r="K3242" t="s">
        <v>257</v>
      </c>
      <c r="L3242" t="s">
        <v>3140</v>
      </c>
    </row>
    <row r="3243" spans="8:12" x14ac:dyDescent="0.25">
      <c r="H3243">
        <v>300182000</v>
      </c>
      <c r="I3243" t="s">
        <v>109</v>
      </c>
      <c r="J3243" t="s">
        <v>106</v>
      </c>
      <c r="K3243" t="s">
        <v>254</v>
      </c>
      <c r="L3243" t="s">
        <v>3141</v>
      </c>
    </row>
    <row r="3244" spans="8:12" x14ac:dyDescent="0.25">
      <c r="H3244">
        <v>300182500</v>
      </c>
      <c r="I3244" t="s">
        <v>109</v>
      </c>
      <c r="J3244" t="s">
        <v>106</v>
      </c>
      <c r="K3244" t="s">
        <v>254</v>
      </c>
      <c r="L3244" t="s">
        <v>3142</v>
      </c>
    </row>
    <row r="3245" spans="8:12" x14ac:dyDescent="0.25">
      <c r="H3245">
        <v>300182600</v>
      </c>
      <c r="I3245" t="s">
        <v>109</v>
      </c>
      <c r="J3245" t="s">
        <v>106</v>
      </c>
      <c r="K3245" t="s">
        <v>254</v>
      </c>
      <c r="L3245" t="s">
        <v>3143</v>
      </c>
    </row>
    <row r="3246" spans="8:12" x14ac:dyDescent="0.25">
      <c r="H3246">
        <v>300183100</v>
      </c>
      <c r="I3246" t="s">
        <v>109</v>
      </c>
      <c r="J3246" t="s">
        <v>106</v>
      </c>
      <c r="K3246" t="s">
        <v>254</v>
      </c>
      <c r="L3246" t="s">
        <v>3144</v>
      </c>
    </row>
    <row r="3247" spans="8:12" x14ac:dyDescent="0.25">
      <c r="H3247">
        <v>300185000</v>
      </c>
      <c r="I3247" t="s">
        <v>109</v>
      </c>
      <c r="J3247" t="s">
        <v>106</v>
      </c>
      <c r="K3247" t="s">
        <v>257</v>
      </c>
      <c r="L3247" t="s">
        <v>3145</v>
      </c>
    </row>
    <row r="3248" spans="8:12" x14ac:dyDescent="0.25">
      <c r="H3248">
        <v>300185800</v>
      </c>
      <c r="I3248" t="s">
        <v>109</v>
      </c>
      <c r="J3248" t="s">
        <v>106</v>
      </c>
      <c r="K3248" t="s">
        <v>254</v>
      </c>
      <c r="L3248" t="s">
        <v>3146</v>
      </c>
    </row>
    <row r="3249" spans="8:12" x14ac:dyDescent="0.25">
      <c r="H3249">
        <v>300186200</v>
      </c>
      <c r="I3249" t="s">
        <v>109</v>
      </c>
      <c r="J3249" t="s">
        <v>106</v>
      </c>
      <c r="K3249" t="s">
        <v>254</v>
      </c>
      <c r="L3249" t="s">
        <v>3147</v>
      </c>
    </row>
    <row r="3250" spans="8:12" x14ac:dyDescent="0.25">
      <c r="H3250">
        <v>300187100</v>
      </c>
      <c r="I3250" t="s">
        <v>109</v>
      </c>
      <c r="J3250" t="s">
        <v>106</v>
      </c>
      <c r="K3250" t="s">
        <v>254</v>
      </c>
      <c r="L3250" t="s">
        <v>3148</v>
      </c>
    </row>
    <row r="3251" spans="8:12" x14ac:dyDescent="0.25">
      <c r="H3251">
        <v>300188500</v>
      </c>
      <c r="I3251" t="s">
        <v>109</v>
      </c>
      <c r="J3251" t="s">
        <v>105</v>
      </c>
      <c r="K3251" t="s">
        <v>257</v>
      </c>
      <c r="L3251" t="s">
        <v>3149</v>
      </c>
    </row>
    <row r="3252" spans="8:12" x14ac:dyDescent="0.25">
      <c r="H3252">
        <v>300189800</v>
      </c>
      <c r="I3252" t="s">
        <v>109</v>
      </c>
      <c r="J3252" t="s">
        <v>106</v>
      </c>
      <c r="K3252" t="s">
        <v>257</v>
      </c>
      <c r="L3252" t="s">
        <v>3150</v>
      </c>
    </row>
    <row r="3253" spans="8:12" x14ac:dyDescent="0.25">
      <c r="H3253">
        <v>300189801</v>
      </c>
      <c r="I3253" t="s">
        <v>109</v>
      </c>
      <c r="J3253" t="s">
        <v>106</v>
      </c>
      <c r="K3253" t="s">
        <v>257</v>
      </c>
      <c r="L3253" t="s">
        <v>3151</v>
      </c>
    </row>
    <row r="3254" spans="8:12" x14ac:dyDescent="0.25">
      <c r="H3254">
        <v>300189900</v>
      </c>
      <c r="I3254" t="s">
        <v>109</v>
      </c>
      <c r="J3254" t="s">
        <v>106</v>
      </c>
      <c r="K3254" t="s">
        <v>257</v>
      </c>
      <c r="L3254" t="s">
        <v>3152</v>
      </c>
    </row>
    <row r="3255" spans="8:12" x14ac:dyDescent="0.25">
      <c r="H3255">
        <v>300190900</v>
      </c>
      <c r="I3255" t="s">
        <v>109</v>
      </c>
      <c r="J3255" t="s">
        <v>106</v>
      </c>
      <c r="K3255" t="s">
        <v>254</v>
      </c>
      <c r="L3255" t="s">
        <v>3153</v>
      </c>
    </row>
    <row r="3256" spans="8:12" x14ac:dyDescent="0.25">
      <c r="H3256">
        <v>300191300</v>
      </c>
      <c r="I3256" t="s">
        <v>109</v>
      </c>
      <c r="J3256" t="s">
        <v>106</v>
      </c>
      <c r="K3256" t="s">
        <v>257</v>
      </c>
      <c r="L3256" t="s">
        <v>3154</v>
      </c>
    </row>
    <row r="3257" spans="8:12" x14ac:dyDescent="0.25">
      <c r="H3257">
        <v>300191600</v>
      </c>
      <c r="I3257" t="s">
        <v>109</v>
      </c>
      <c r="J3257" t="s">
        <v>106</v>
      </c>
      <c r="K3257" t="s">
        <v>254</v>
      </c>
      <c r="L3257" t="s">
        <v>3155</v>
      </c>
    </row>
    <row r="3258" spans="8:12" x14ac:dyDescent="0.25">
      <c r="H3258">
        <v>300192200</v>
      </c>
      <c r="I3258" t="s">
        <v>109</v>
      </c>
      <c r="J3258" t="s">
        <v>106</v>
      </c>
      <c r="K3258" t="s">
        <v>257</v>
      </c>
      <c r="L3258" t="s">
        <v>3156</v>
      </c>
    </row>
    <row r="3259" spans="8:12" x14ac:dyDescent="0.25">
      <c r="H3259">
        <v>300192300</v>
      </c>
      <c r="I3259" t="s">
        <v>109</v>
      </c>
      <c r="J3259" t="s">
        <v>106</v>
      </c>
      <c r="K3259" t="s">
        <v>254</v>
      </c>
      <c r="L3259" t="s">
        <v>3157</v>
      </c>
    </row>
    <row r="3260" spans="8:12" x14ac:dyDescent="0.25">
      <c r="H3260">
        <v>300192800</v>
      </c>
      <c r="I3260" t="s">
        <v>109</v>
      </c>
      <c r="J3260" t="s">
        <v>106</v>
      </c>
      <c r="K3260" t="s">
        <v>257</v>
      </c>
      <c r="L3260" t="s">
        <v>3158</v>
      </c>
    </row>
    <row r="3261" spans="8:12" x14ac:dyDescent="0.25">
      <c r="H3261">
        <v>300192900</v>
      </c>
      <c r="I3261" t="s">
        <v>109</v>
      </c>
      <c r="J3261" t="s">
        <v>106</v>
      </c>
      <c r="K3261" t="s">
        <v>257</v>
      </c>
      <c r="L3261" t="s">
        <v>3159</v>
      </c>
    </row>
    <row r="3262" spans="8:12" x14ac:dyDescent="0.25">
      <c r="H3262">
        <v>300195500</v>
      </c>
      <c r="I3262" t="s">
        <v>109</v>
      </c>
      <c r="J3262" t="s">
        <v>106</v>
      </c>
      <c r="K3262" t="s">
        <v>254</v>
      </c>
      <c r="L3262" t="s">
        <v>3160</v>
      </c>
    </row>
    <row r="3263" spans="8:12" x14ac:dyDescent="0.25">
      <c r="H3263">
        <v>300197100</v>
      </c>
      <c r="I3263" t="s">
        <v>109</v>
      </c>
      <c r="J3263" t="s">
        <v>106</v>
      </c>
      <c r="K3263" t="s">
        <v>257</v>
      </c>
      <c r="L3263" t="s">
        <v>3161</v>
      </c>
    </row>
    <row r="3264" spans="8:12" x14ac:dyDescent="0.25">
      <c r="H3264">
        <v>300197900</v>
      </c>
      <c r="I3264" t="s">
        <v>109</v>
      </c>
      <c r="J3264" t="s">
        <v>106</v>
      </c>
      <c r="K3264" t="s">
        <v>257</v>
      </c>
      <c r="L3264" t="s">
        <v>3162</v>
      </c>
    </row>
    <row r="3265" spans="8:12" x14ac:dyDescent="0.25">
      <c r="H3265">
        <v>300200000</v>
      </c>
      <c r="I3265" t="s">
        <v>109</v>
      </c>
      <c r="J3265" t="s">
        <v>106</v>
      </c>
      <c r="K3265" t="s">
        <v>254</v>
      </c>
      <c r="L3265" t="s">
        <v>3163</v>
      </c>
    </row>
    <row r="3266" spans="8:12" x14ac:dyDescent="0.25">
      <c r="H3266">
        <v>300201100</v>
      </c>
      <c r="I3266" t="s">
        <v>109</v>
      </c>
      <c r="J3266" t="s">
        <v>105</v>
      </c>
      <c r="K3266" t="s">
        <v>257</v>
      </c>
      <c r="L3266" t="s">
        <v>3164</v>
      </c>
    </row>
    <row r="3267" spans="8:12" x14ac:dyDescent="0.25">
      <c r="H3267">
        <v>300207000</v>
      </c>
      <c r="I3267" t="s">
        <v>109</v>
      </c>
      <c r="J3267" t="s">
        <v>105</v>
      </c>
      <c r="K3267" t="s">
        <v>257</v>
      </c>
      <c r="L3267" t="s">
        <v>3165</v>
      </c>
    </row>
    <row r="3268" spans="8:12" x14ac:dyDescent="0.25">
      <c r="H3268">
        <v>300220000</v>
      </c>
      <c r="I3268" t="s">
        <v>109</v>
      </c>
      <c r="J3268" t="s">
        <v>105</v>
      </c>
      <c r="K3268" t="s">
        <v>257</v>
      </c>
      <c r="L3268" t="s">
        <v>3166</v>
      </c>
    </row>
    <row r="3269" spans="8:12" x14ac:dyDescent="0.25">
      <c r="H3269">
        <v>300220100</v>
      </c>
      <c r="I3269" t="s">
        <v>109</v>
      </c>
      <c r="J3269" t="s">
        <v>105</v>
      </c>
      <c r="K3269" t="s">
        <v>257</v>
      </c>
      <c r="L3269" t="s">
        <v>3167</v>
      </c>
    </row>
    <row r="3270" spans="8:12" x14ac:dyDescent="0.25">
      <c r="H3270">
        <v>300228000</v>
      </c>
      <c r="I3270" t="s">
        <v>109</v>
      </c>
      <c r="J3270" t="s">
        <v>105</v>
      </c>
      <c r="K3270" t="s">
        <v>257</v>
      </c>
      <c r="L3270" t="s">
        <v>3168</v>
      </c>
    </row>
    <row r="3271" spans="8:12" x14ac:dyDescent="0.25">
      <c r="H3271">
        <v>300228100</v>
      </c>
      <c r="I3271" t="s">
        <v>109</v>
      </c>
      <c r="J3271" t="s">
        <v>105</v>
      </c>
      <c r="K3271" t="s">
        <v>257</v>
      </c>
      <c r="L3271" t="s">
        <v>3169</v>
      </c>
    </row>
    <row r="3272" spans="8:12" x14ac:dyDescent="0.25">
      <c r="H3272">
        <v>300228200</v>
      </c>
      <c r="I3272" t="s">
        <v>109</v>
      </c>
      <c r="J3272" t="s">
        <v>105</v>
      </c>
      <c r="K3272" t="s">
        <v>254</v>
      </c>
      <c r="L3272" t="s">
        <v>3170</v>
      </c>
    </row>
    <row r="3273" spans="8:12" x14ac:dyDescent="0.25">
      <c r="H3273">
        <v>300228300</v>
      </c>
      <c r="I3273" t="s">
        <v>109</v>
      </c>
      <c r="J3273" t="s">
        <v>105</v>
      </c>
      <c r="K3273" t="s">
        <v>257</v>
      </c>
      <c r="L3273" t="s">
        <v>3171</v>
      </c>
    </row>
    <row r="3274" spans="8:12" x14ac:dyDescent="0.25">
      <c r="H3274">
        <v>300228400</v>
      </c>
      <c r="I3274" t="s">
        <v>109</v>
      </c>
      <c r="J3274" t="s">
        <v>105</v>
      </c>
      <c r="K3274" t="s">
        <v>257</v>
      </c>
      <c r="L3274" t="s">
        <v>3172</v>
      </c>
    </row>
    <row r="3275" spans="8:12" x14ac:dyDescent="0.25">
      <c r="H3275">
        <v>300228500</v>
      </c>
      <c r="I3275" t="s">
        <v>109</v>
      </c>
      <c r="J3275" t="s">
        <v>105</v>
      </c>
      <c r="K3275" t="s">
        <v>257</v>
      </c>
      <c r="L3275" t="s">
        <v>3173</v>
      </c>
    </row>
    <row r="3276" spans="8:12" x14ac:dyDescent="0.25">
      <c r="H3276">
        <v>300228600</v>
      </c>
      <c r="I3276" t="s">
        <v>109</v>
      </c>
      <c r="J3276" t="s">
        <v>105</v>
      </c>
      <c r="K3276" t="s">
        <v>257</v>
      </c>
      <c r="L3276" t="s">
        <v>3174</v>
      </c>
    </row>
    <row r="3277" spans="8:12" x14ac:dyDescent="0.25">
      <c r="H3277">
        <v>300228700</v>
      </c>
      <c r="I3277" t="s">
        <v>109</v>
      </c>
      <c r="J3277" t="s">
        <v>105</v>
      </c>
      <c r="K3277" t="s">
        <v>257</v>
      </c>
      <c r="L3277" t="s">
        <v>3175</v>
      </c>
    </row>
    <row r="3278" spans="8:12" x14ac:dyDescent="0.25">
      <c r="H3278">
        <v>300228800</v>
      </c>
      <c r="I3278" t="s">
        <v>109</v>
      </c>
      <c r="J3278" t="s">
        <v>105</v>
      </c>
      <c r="K3278" t="s">
        <v>257</v>
      </c>
      <c r="L3278" t="s">
        <v>3176</v>
      </c>
    </row>
    <row r="3279" spans="8:12" x14ac:dyDescent="0.25">
      <c r="H3279">
        <v>300229000</v>
      </c>
      <c r="I3279" t="s">
        <v>109</v>
      </c>
      <c r="J3279" t="s">
        <v>105</v>
      </c>
      <c r="K3279" t="s">
        <v>257</v>
      </c>
      <c r="L3279" t="s">
        <v>3177</v>
      </c>
    </row>
    <row r="3280" spans="8:12" x14ac:dyDescent="0.25">
      <c r="H3280">
        <v>300229100</v>
      </c>
      <c r="I3280" t="s">
        <v>109</v>
      </c>
      <c r="J3280" t="s">
        <v>105</v>
      </c>
      <c r="K3280" t="s">
        <v>257</v>
      </c>
      <c r="L3280" t="s">
        <v>3178</v>
      </c>
    </row>
    <row r="3281" spans="8:12" x14ac:dyDescent="0.25">
      <c r="H3281">
        <v>300230300</v>
      </c>
      <c r="I3281" t="s">
        <v>109</v>
      </c>
      <c r="J3281" t="s">
        <v>106</v>
      </c>
      <c r="K3281" t="s">
        <v>254</v>
      </c>
      <c r="L3281" t="s">
        <v>3179</v>
      </c>
    </row>
    <row r="3282" spans="8:12" x14ac:dyDescent="0.25">
      <c r="H3282">
        <v>300230500</v>
      </c>
      <c r="I3282" t="s">
        <v>109</v>
      </c>
      <c r="J3282" t="s">
        <v>106</v>
      </c>
      <c r="K3282" t="s">
        <v>257</v>
      </c>
      <c r="L3282" t="s">
        <v>418</v>
      </c>
    </row>
    <row r="3283" spans="8:12" x14ac:dyDescent="0.25">
      <c r="H3283">
        <v>300230600</v>
      </c>
      <c r="I3283" t="s">
        <v>109</v>
      </c>
      <c r="J3283" t="s">
        <v>106</v>
      </c>
      <c r="K3283" t="s">
        <v>257</v>
      </c>
      <c r="L3283" t="s">
        <v>3180</v>
      </c>
    </row>
    <row r="3284" spans="8:12" x14ac:dyDescent="0.25">
      <c r="H3284">
        <v>300230601</v>
      </c>
      <c r="I3284" t="s">
        <v>109</v>
      </c>
      <c r="J3284" t="s">
        <v>106</v>
      </c>
      <c r="K3284" t="s">
        <v>257</v>
      </c>
      <c r="L3284" t="s">
        <v>3181</v>
      </c>
    </row>
    <row r="3285" spans="8:12" x14ac:dyDescent="0.25">
      <c r="H3285">
        <v>300231000</v>
      </c>
      <c r="I3285" t="s">
        <v>109</v>
      </c>
      <c r="J3285" t="s">
        <v>106</v>
      </c>
      <c r="K3285" t="s">
        <v>257</v>
      </c>
      <c r="L3285" t="s">
        <v>3182</v>
      </c>
    </row>
    <row r="3286" spans="8:12" x14ac:dyDescent="0.25">
      <c r="H3286">
        <v>300231001</v>
      </c>
      <c r="I3286" t="s">
        <v>109</v>
      </c>
      <c r="J3286" t="s">
        <v>106</v>
      </c>
      <c r="K3286" t="s">
        <v>257</v>
      </c>
      <c r="L3286" t="s">
        <v>3183</v>
      </c>
    </row>
    <row r="3287" spans="8:12" x14ac:dyDescent="0.25">
      <c r="H3287">
        <v>300231400</v>
      </c>
      <c r="I3287" t="s">
        <v>109</v>
      </c>
      <c r="J3287" t="s">
        <v>106</v>
      </c>
      <c r="K3287" t="s">
        <v>257</v>
      </c>
      <c r="L3287" t="s">
        <v>3184</v>
      </c>
    </row>
    <row r="3288" spans="8:12" x14ac:dyDescent="0.25">
      <c r="H3288">
        <v>300231500</v>
      </c>
      <c r="I3288" t="s">
        <v>109</v>
      </c>
      <c r="J3288" t="s">
        <v>106</v>
      </c>
      <c r="K3288" t="s">
        <v>257</v>
      </c>
      <c r="L3288" t="s">
        <v>3185</v>
      </c>
    </row>
    <row r="3289" spans="8:12" x14ac:dyDescent="0.25">
      <c r="H3289">
        <v>300231501</v>
      </c>
      <c r="I3289" t="s">
        <v>109</v>
      </c>
      <c r="J3289" t="s">
        <v>106</v>
      </c>
      <c r="K3289" t="s">
        <v>254</v>
      </c>
      <c r="L3289" t="s">
        <v>3186</v>
      </c>
    </row>
    <row r="3290" spans="8:12" x14ac:dyDescent="0.25">
      <c r="H3290">
        <v>300231600</v>
      </c>
      <c r="I3290" t="s">
        <v>109</v>
      </c>
      <c r="J3290" t="s">
        <v>106</v>
      </c>
      <c r="K3290" t="s">
        <v>257</v>
      </c>
      <c r="L3290" t="s">
        <v>3187</v>
      </c>
    </row>
    <row r="3291" spans="8:12" x14ac:dyDescent="0.25">
      <c r="H3291">
        <v>300231900</v>
      </c>
      <c r="I3291" t="s">
        <v>109</v>
      </c>
      <c r="J3291" t="s">
        <v>106</v>
      </c>
      <c r="K3291" t="s">
        <v>257</v>
      </c>
      <c r="L3291" t="s">
        <v>3188</v>
      </c>
    </row>
    <row r="3292" spans="8:12" x14ac:dyDescent="0.25">
      <c r="H3292">
        <v>300231901</v>
      </c>
      <c r="I3292" t="s">
        <v>109</v>
      </c>
      <c r="J3292" t="s">
        <v>106</v>
      </c>
      <c r="K3292" t="s">
        <v>257</v>
      </c>
      <c r="L3292" t="s">
        <v>3189</v>
      </c>
    </row>
    <row r="3293" spans="8:12" x14ac:dyDescent="0.25">
      <c r="H3293">
        <v>300234600</v>
      </c>
      <c r="I3293" t="s">
        <v>109</v>
      </c>
      <c r="J3293" t="s">
        <v>105</v>
      </c>
      <c r="K3293" t="s">
        <v>257</v>
      </c>
      <c r="L3293" t="s">
        <v>3190</v>
      </c>
    </row>
    <row r="3294" spans="8:12" x14ac:dyDescent="0.25">
      <c r="H3294">
        <v>300245600</v>
      </c>
      <c r="I3294" t="s">
        <v>109</v>
      </c>
      <c r="J3294" t="s">
        <v>106</v>
      </c>
      <c r="K3294" t="s">
        <v>254</v>
      </c>
      <c r="L3294" t="s">
        <v>3191</v>
      </c>
    </row>
    <row r="3295" spans="8:12" x14ac:dyDescent="0.25">
      <c r="H3295">
        <v>300245800</v>
      </c>
      <c r="I3295" t="s">
        <v>109</v>
      </c>
      <c r="J3295" t="s">
        <v>106</v>
      </c>
      <c r="K3295" t="s">
        <v>254</v>
      </c>
      <c r="L3295" t="s">
        <v>3192</v>
      </c>
    </row>
    <row r="3296" spans="8:12" x14ac:dyDescent="0.25">
      <c r="H3296">
        <v>300248200</v>
      </c>
      <c r="I3296" t="s">
        <v>109</v>
      </c>
      <c r="J3296" t="s">
        <v>106</v>
      </c>
      <c r="K3296" t="s">
        <v>257</v>
      </c>
      <c r="L3296" t="s">
        <v>3193</v>
      </c>
    </row>
    <row r="3297" spans="8:12" x14ac:dyDescent="0.25">
      <c r="H3297">
        <v>300248300</v>
      </c>
      <c r="I3297" t="s">
        <v>109</v>
      </c>
      <c r="J3297" t="s">
        <v>106</v>
      </c>
      <c r="K3297" t="s">
        <v>257</v>
      </c>
      <c r="L3297" t="s">
        <v>3194</v>
      </c>
    </row>
    <row r="3298" spans="8:12" x14ac:dyDescent="0.25">
      <c r="H3298">
        <v>300248301</v>
      </c>
      <c r="I3298" t="s">
        <v>109</v>
      </c>
      <c r="J3298" t="s">
        <v>106</v>
      </c>
      <c r="K3298" t="s">
        <v>257</v>
      </c>
      <c r="L3298" t="s">
        <v>3195</v>
      </c>
    </row>
    <row r="3299" spans="8:12" x14ac:dyDescent="0.25">
      <c r="H3299">
        <v>300248400</v>
      </c>
      <c r="I3299" t="s">
        <v>109</v>
      </c>
      <c r="J3299" t="s">
        <v>106</v>
      </c>
      <c r="K3299" t="s">
        <v>257</v>
      </c>
      <c r="L3299" t="s">
        <v>3196</v>
      </c>
    </row>
    <row r="3300" spans="8:12" x14ac:dyDescent="0.25">
      <c r="H3300">
        <v>300248401</v>
      </c>
      <c r="I3300" t="s">
        <v>109</v>
      </c>
      <c r="J3300" t="s">
        <v>106</v>
      </c>
      <c r="K3300" t="s">
        <v>257</v>
      </c>
      <c r="L3300" t="s">
        <v>3197</v>
      </c>
    </row>
    <row r="3301" spans="8:12" x14ac:dyDescent="0.25">
      <c r="H3301">
        <v>300248600</v>
      </c>
      <c r="I3301" t="s">
        <v>109</v>
      </c>
      <c r="J3301" t="s">
        <v>106</v>
      </c>
      <c r="K3301" t="s">
        <v>257</v>
      </c>
      <c r="L3301" t="s">
        <v>3198</v>
      </c>
    </row>
    <row r="3302" spans="8:12" x14ac:dyDescent="0.25">
      <c r="H3302">
        <v>300251200</v>
      </c>
      <c r="I3302" t="s">
        <v>109</v>
      </c>
      <c r="J3302" t="s">
        <v>105</v>
      </c>
      <c r="K3302" t="s">
        <v>257</v>
      </c>
      <c r="L3302" t="s">
        <v>3199</v>
      </c>
    </row>
    <row r="3303" spans="8:12" x14ac:dyDescent="0.25">
      <c r="H3303">
        <v>300251300</v>
      </c>
      <c r="I3303" t="s">
        <v>109</v>
      </c>
      <c r="J3303" t="s">
        <v>105</v>
      </c>
      <c r="K3303" t="s">
        <v>257</v>
      </c>
      <c r="L3303" t="s">
        <v>3200</v>
      </c>
    </row>
    <row r="3304" spans="8:12" x14ac:dyDescent="0.25">
      <c r="H3304">
        <v>300256500</v>
      </c>
      <c r="I3304" t="s">
        <v>109</v>
      </c>
      <c r="J3304" t="s">
        <v>106</v>
      </c>
      <c r="K3304" t="s">
        <v>257</v>
      </c>
      <c r="L3304" t="s">
        <v>3201</v>
      </c>
    </row>
    <row r="3305" spans="8:12" x14ac:dyDescent="0.25">
      <c r="H3305">
        <v>300273400</v>
      </c>
      <c r="I3305" t="s">
        <v>109</v>
      </c>
      <c r="J3305" t="s">
        <v>106</v>
      </c>
      <c r="K3305" t="s">
        <v>254</v>
      </c>
      <c r="L3305" t="s">
        <v>3202</v>
      </c>
    </row>
    <row r="3306" spans="8:12" x14ac:dyDescent="0.25">
      <c r="H3306">
        <v>300279201</v>
      </c>
      <c r="I3306" t="s">
        <v>109</v>
      </c>
      <c r="J3306" t="s">
        <v>106</v>
      </c>
      <c r="K3306" t="s">
        <v>257</v>
      </c>
      <c r="L3306" t="s">
        <v>3203</v>
      </c>
    </row>
    <row r="3307" spans="8:12" x14ac:dyDescent="0.25">
      <c r="H3307">
        <v>300281800</v>
      </c>
      <c r="I3307" t="s">
        <v>109</v>
      </c>
      <c r="J3307" t="s">
        <v>106</v>
      </c>
      <c r="K3307" t="s">
        <v>257</v>
      </c>
      <c r="L3307" t="s">
        <v>3204</v>
      </c>
    </row>
    <row r="3308" spans="8:12" x14ac:dyDescent="0.25">
      <c r="H3308">
        <v>300281900</v>
      </c>
      <c r="I3308" t="s">
        <v>109</v>
      </c>
      <c r="J3308" t="s">
        <v>106</v>
      </c>
      <c r="K3308" t="s">
        <v>257</v>
      </c>
      <c r="L3308" t="s">
        <v>3205</v>
      </c>
    </row>
    <row r="3309" spans="8:12" x14ac:dyDescent="0.25">
      <c r="H3309">
        <v>300284600</v>
      </c>
      <c r="I3309" t="s">
        <v>109</v>
      </c>
      <c r="J3309" t="s">
        <v>106</v>
      </c>
      <c r="K3309" t="s">
        <v>257</v>
      </c>
      <c r="L3309" t="s">
        <v>3206</v>
      </c>
    </row>
    <row r="3310" spans="8:12" x14ac:dyDescent="0.25">
      <c r="H3310">
        <v>300284700</v>
      </c>
      <c r="I3310" t="s">
        <v>109</v>
      </c>
      <c r="J3310" t="s">
        <v>106</v>
      </c>
      <c r="K3310" t="s">
        <v>257</v>
      </c>
      <c r="L3310" t="s">
        <v>3207</v>
      </c>
    </row>
    <row r="3311" spans="8:12" x14ac:dyDescent="0.25">
      <c r="H3311">
        <v>300286400</v>
      </c>
      <c r="I3311" t="s">
        <v>109</v>
      </c>
      <c r="J3311" t="s">
        <v>106</v>
      </c>
      <c r="K3311" t="s">
        <v>257</v>
      </c>
      <c r="L3311" t="s">
        <v>3208</v>
      </c>
    </row>
    <row r="3312" spans="8:12" x14ac:dyDescent="0.25">
      <c r="H3312">
        <v>300286700</v>
      </c>
      <c r="I3312" t="s">
        <v>109</v>
      </c>
      <c r="J3312" t="s">
        <v>106</v>
      </c>
      <c r="K3312" t="s">
        <v>257</v>
      </c>
      <c r="L3312" t="s">
        <v>3209</v>
      </c>
    </row>
    <row r="3313" spans="8:12" x14ac:dyDescent="0.25">
      <c r="H3313">
        <v>300287100</v>
      </c>
      <c r="I3313" t="s">
        <v>109</v>
      </c>
      <c r="J3313" t="s">
        <v>106</v>
      </c>
      <c r="K3313" t="s">
        <v>257</v>
      </c>
      <c r="L3313" t="s">
        <v>3210</v>
      </c>
    </row>
    <row r="3314" spans="8:12" x14ac:dyDescent="0.25">
      <c r="H3314">
        <v>300287500</v>
      </c>
      <c r="I3314" t="s">
        <v>109</v>
      </c>
      <c r="J3314" t="s">
        <v>105</v>
      </c>
      <c r="K3314" t="s">
        <v>257</v>
      </c>
      <c r="L3314" t="s">
        <v>3211</v>
      </c>
    </row>
    <row r="3315" spans="8:12" x14ac:dyDescent="0.25">
      <c r="H3315">
        <v>300287700</v>
      </c>
      <c r="I3315" t="s">
        <v>109</v>
      </c>
      <c r="J3315" t="s">
        <v>106</v>
      </c>
      <c r="K3315" t="s">
        <v>254</v>
      </c>
      <c r="L3315" t="s">
        <v>3212</v>
      </c>
    </row>
    <row r="3316" spans="8:12" x14ac:dyDescent="0.25">
      <c r="H3316">
        <v>300288800</v>
      </c>
      <c r="I3316" t="s">
        <v>109</v>
      </c>
      <c r="J3316" t="s">
        <v>105</v>
      </c>
      <c r="K3316" t="s">
        <v>257</v>
      </c>
      <c r="L3316" t="s">
        <v>3213</v>
      </c>
    </row>
    <row r="3317" spans="8:12" x14ac:dyDescent="0.25">
      <c r="H3317">
        <v>300288900</v>
      </c>
      <c r="I3317" t="s">
        <v>109</v>
      </c>
      <c r="J3317" t="s">
        <v>105</v>
      </c>
      <c r="K3317" t="s">
        <v>257</v>
      </c>
      <c r="L3317" t="s">
        <v>3214</v>
      </c>
    </row>
    <row r="3318" spans="8:12" x14ac:dyDescent="0.25">
      <c r="H3318">
        <v>300291900</v>
      </c>
      <c r="I3318" t="s">
        <v>109</v>
      </c>
      <c r="J3318" t="s">
        <v>105</v>
      </c>
      <c r="K3318" t="s">
        <v>257</v>
      </c>
      <c r="L3318" t="s">
        <v>3215</v>
      </c>
    </row>
    <row r="3319" spans="8:12" x14ac:dyDescent="0.25">
      <c r="H3319">
        <v>300294300</v>
      </c>
      <c r="I3319" t="s">
        <v>109</v>
      </c>
      <c r="J3319" t="s">
        <v>105</v>
      </c>
      <c r="K3319" t="s">
        <v>257</v>
      </c>
      <c r="L3319" t="s">
        <v>3216</v>
      </c>
    </row>
    <row r="3320" spans="8:12" x14ac:dyDescent="0.25">
      <c r="H3320">
        <v>300299000</v>
      </c>
      <c r="I3320" t="s">
        <v>109</v>
      </c>
      <c r="J3320" t="s">
        <v>105</v>
      </c>
      <c r="K3320" t="s">
        <v>257</v>
      </c>
      <c r="L3320" t="s">
        <v>3217</v>
      </c>
    </row>
    <row r="3321" spans="8:12" x14ac:dyDescent="0.25">
      <c r="H3321">
        <v>300299800</v>
      </c>
      <c r="I3321" t="s">
        <v>109</v>
      </c>
      <c r="J3321" t="s">
        <v>106</v>
      </c>
      <c r="K3321" t="s">
        <v>254</v>
      </c>
      <c r="L3321" t="s">
        <v>3218</v>
      </c>
    </row>
    <row r="3322" spans="8:12" x14ac:dyDescent="0.25">
      <c r="H3322">
        <v>300300200</v>
      </c>
      <c r="I3322" t="s">
        <v>109</v>
      </c>
      <c r="J3322" t="s">
        <v>106</v>
      </c>
      <c r="K3322" t="s">
        <v>254</v>
      </c>
      <c r="L3322" t="s">
        <v>3219</v>
      </c>
    </row>
    <row r="3323" spans="8:12" x14ac:dyDescent="0.25">
      <c r="H3323">
        <v>300300500</v>
      </c>
      <c r="I3323" t="s">
        <v>109</v>
      </c>
      <c r="J3323" t="s">
        <v>106</v>
      </c>
      <c r="K3323" t="s">
        <v>254</v>
      </c>
      <c r="L3323" t="s">
        <v>3220</v>
      </c>
    </row>
    <row r="3324" spans="8:12" x14ac:dyDescent="0.25">
      <c r="H3324">
        <v>300301600</v>
      </c>
      <c r="I3324" t="s">
        <v>109</v>
      </c>
      <c r="J3324" t="s">
        <v>106</v>
      </c>
      <c r="K3324" t="s">
        <v>257</v>
      </c>
      <c r="L3324" t="s">
        <v>3221</v>
      </c>
    </row>
    <row r="3325" spans="8:12" x14ac:dyDescent="0.25">
      <c r="H3325">
        <v>300302300</v>
      </c>
      <c r="I3325" t="s">
        <v>109</v>
      </c>
      <c r="J3325" t="s">
        <v>106</v>
      </c>
      <c r="K3325" t="s">
        <v>254</v>
      </c>
      <c r="L3325" t="s">
        <v>3222</v>
      </c>
    </row>
    <row r="3326" spans="8:12" x14ac:dyDescent="0.25">
      <c r="H3326">
        <v>300303000</v>
      </c>
      <c r="I3326" t="s">
        <v>109</v>
      </c>
      <c r="J3326" t="s">
        <v>106</v>
      </c>
      <c r="K3326" t="s">
        <v>257</v>
      </c>
      <c r="L3326" t="s">
        <v>3223</v>
      </c>
    </row>
    <row r="3327" spans="8:12" x14ac:dyDescent="0.25">
      <c r="H3327">
        <v>300303100</v>
      </c>
      <c r="I3327" t="s">
        <v>109</v>
      </c>
      <c r="J3327" t="s">
        <v>106</v>
      </c>
      <c r="K3327" t="s">
        <v>257</v>
      </c>
      <c r="L3327" t="s">
        <v>3224</v>
      </c>
    </row>
    <row r="3328" spans="8:12" x14ac:dyDescent="0.25">
      <c r="H3328">
        <v>300303400</v>
      </c>
      <c r="I3328" t="s">
        <v>109</v>
      </c>
      <c r="J3328" t="s">
        <v>106</v>
      </c>
      <c r="K3328" t="s">
        <v>257</v>
      </c>
      <c r="L3328" t="s">
        <v>3225</v>
      </c>
    </row>
    <row r="3329" spans="8:12" x14ac:dyDescent="0.25">
      <c r="H3329">
        <v>300303600</v>
      </c>
      <c r="I3329" t="s">
        <v>109</v>
      </c>
      <c r="J3329" t="s">
        <v>106</v>
      </c>
      <c r="K3329" t="s">
        <v>254</v>
      </c>
      <c r="L3329" t="s">
        <v>3226</v>
      </c>
    </row>
    <row r="3330" spans="8:12" x14ac:dyDescent="0.25">
      <c r="H3330">
        <v>300304000</v>
      </c>
      <c r="I3330" t="s">
        <v>109</v>
      </c>
      <c r="J3330" t="s">
        <v>105</v>
      </c>
      <c r="K3330" t="s">
        <v>257</v>
      </c>
      <c r="L3330" t="s">
        <v>3227</v>
      </c>
    </row>
    <row r="3331" spans="8:12" x14ac:dyDescent="0.25">
      <c r="H3331">
        <v>300305300</v>
      </c>
      <c r="I3331" t="s">
        <v>109</v>
      </c>
      <c r="J3331" t="s">
        <v>105</v>
      </c>
      <c r="K3331" t="s">
        <v>257</v>
      </c>
      <c r="L3331" t="s">
        <v>3228</v>
      </c>
    </row>
    <row r="3332" spans="8:12" x14ac:dyDescent="0.25">
      <c r="H3332">
        <v>300305700</v>
      </c>
      <c r="I3332" t="s">
        <v>109</v>
      </c>
      <c r="J3332" t="s">
        <v>106</v>
      </c>
      <c r="K3332" t="s">
        <v>254</v>
      </c>
      <c r="L3332" t="s">
        <v>3229</v>
      </c>
    </row>
    <row r="3333" spans="8:12" x14ac:dyDescent="0.25">
      <c r="H3333">
        <v>300306800</v>
      </c>
      <c r="I3333" t="s">
        <v>109</v>
      </c>
      <c r="J3333" t="s">
        <v>106</v>
      </c>
      <c r="K3333" t="s">
        <v>254</v>
      </c>
      <c r="L3333" t="s">
        <v>3230</v>
      </c>
    </row>
    <row r="3334" spans="8:12" x14ac:dyDescent="0.25">
      <c r="H3334">
        <v>300306900</v>
      </c>
      <c r="I3334" t="s">
        <v>109</v>
      </c>
      <c r="J3334" t="s">
        <v>106</v>
      </c>
      <c r="K3334" t="s">
        <v>257</v>
      </c>
      <c r="L3334" t="s">
        <v>3231</v>
      </c>
    </row>
    <row r="3335" spans="8:12" x14ac:dyDescent="0.25">
      <c r="H3335">
        <v>300309300</v>
      </c>
      <c r="I3335" t="s">
        <v>109</v>
      </c>
      <c r="J3335" t="s">
        <v>105</v>
      </c>
      <c r="K3335" t="s">
        <v>257</v>
      </c>
      <c r="L3335" t="s">
        <v>3232</v>
      </c>
    </row>
    <row r="3336" spans="8:12" x14ac:dyDescent="0.25">
      <c r="H3336">
        <v>300311215</v>
      </c>
      <c r="I3336" t="s">
        <v>109</v>
      </c>
      <c r="J3336" t="s">
        <v>106</v>
      </c>
      <c r="K3336" t="s">
        <v>254</v>
      </c>
      <c r="L3336" t="s">
        <v>3233</v>
      </c>
    </row>
    <row r="3337" spans="8:12" x14ac:dyDescent="0.25">
      <c r="H3337">
        <v>300311218</v>
      </c>
      <c r="I3337" t="s">
        <v>109</v>
      </c>
      <c r="J3337" t="s">
        <v>106</v>
      </c>
      <c r="K3337" t="s">
        <v>254</v>
      </c>
      <c r="L3337" t="s">
        <v>3234</v>
      </c>
    </row>
    <row r="3338" spans="8:12" x14ac:dyDescent="0.25">
      <c r="H3338">
        <v>300311220</v>
      </c>
      <c r="I3338" t="s">
        <v>109</v>
      </c>
      <c r="J3338" t="s">
        <v>106</v>
      </c>
      <c r="K3338" t="s">
        <v>254</v>
      </c>
      <c r="L3338" t="s">
        <v>3235</v>
      </c>
    </row>
    <row r="3339" spans="8:12" x14ac:dyDescent="0.25">
      <c r="H3339">
        <v>300311221</v>
      </c>
      <c r="I3339" t="s">
        <v>109</v>
      </c>
      <c r="J3339" t="s">
        <v>106</v>
      </c>
      <c r="K3339" t="s">
        <v>254</v>
      </c>
      <c r="L3339" t="s">
        <v>3236</v>
      </c>
    </row>
    <row r="3340" spans="8:12" x14ac:dyDescent="0.25">
      <c r="H3340">
        <v>300311222</v>
      </c>
      <c r="I3340" t="s">
        <v>109</v>
      </c>
      <c r="J3340" t="s">
        <v>106</v>
      </c>
      <c r="K3340" t="s">
        <v>254</v>
      </c>
      <c r="L3340" t="s">
        <v>3237</v>
      </c>
    </row>
    <row r="3341" spans="8:12" x14ac:dyDescent="0.25">
      <c r="H3341">
        <v>300311300</v>
      </c>
      <c r="I3341" t="s">
        <v>109</v>
      </c>
      <c r="J3341" t="s">
        <v>106</v>
      </c>
      <c r="K3341" t="s">
        <v>254</v>
      </c>
      <c r="L3341" t="s">
        <v>3238</v>
      </c>
    </row>
    <row r="3342" spans="8:12" x14ac:dyDescent="0.25">
      <c r="H3342">
        <v>300311306</v>
      </c>
      <c r="I3342" t="s">
        <v>109</v>
      </c>
      <c r="J3342" t="s">
        <v>106</v>
      </c>
      <c r="K3342" t="s">
        <v>254</v>
      </c>
      <c r="L3342" t="s">
        <v>3239</v>
      </c>
    </row>
    <row r="3343" spans="8:12" x14ac:dyDescent="0.25">
      <c r="H3343">
        <v>300311400</v>
      </c>
      <c r="I3343" t="s">
        <v>109</v>
      </c>
      <c r="J3343" t="s">
        <v>106</v>
      </c>
      <c r="K3343" t="s">
        <v>254</v>
      </c>
      <c r="L3343" t="s">
        <v>3240</v>
      </c>
    </row>
    <row r="3344" spans="8:12" x14ac:dyDescent="0.25">
      <c r="H3344">
        <v>300311500</v>
      </c>
      <c r="I3344" t="s">
        <v>109</v>
      </c>
      <c r="J3344" t="s">
        <v>106</v>
      </c>
      <c r="K3344" t="s">
        <v>254</v>
      </c>
      <c r="L3344" t="s">
        <v>3241</v>
      </c>
    </row>
    <row r="3345" spans="8:12" x14ac:dyDescent="0.25">
      <c r="H3345">
        <v>300311516</v>
      </c>
      <c r="I3345" t="s">
        <v>109</v>
      </c>
      <c r="J3345" t="s">
        <v>106</v>
      </c>
      <c r="K3345" t="s">
        <v>254</v>
      </c>
      <c r="L3345" t="s">
        <v>3241</v>
      </c>
    </row>
    <row r="3346" spans="8:12" x14ac:dyDescent="0.25">
      <c r="H3346">
        <v>300311907</v>
      </c>
      <c r="I3346" t="s">
        <v>109</v>
      </c>
      <c r="J3346" t="s">
        <v>106</v>
      </c>
      <c r="K3346" t="s">
        <v>254</v>
      </c>
      <c r="L3346" t="s">
        <v>3242</v>
      </c>
    </row>
    <row r="3347" spans="8:12" x14ac:dyDescent="0.25">
      <c r="H3347">
        <v>300311910</v>
      </c>
      <c r="I3347" t="s">
        <v>109</v>
      </c>
      <c r="J3347" t="s">
        <v>106</v>
      </c>
      <c r="K3347" t="s">
        <v>254</v>
      </c>
      <c r="L3347" t="s">
        <v>3243</v>
      </c>
    </row>
    <row r="3348" spans="8:12" x14ac:dyDescent="0.25">
      <c r="H3348">
        <v>300312100</v>
      </c>
      <c r="I3348" t="s">
        <v>109</v>
      </c>
      <c r="J3348" t="s">
        <v>106</v>
      </c>
      <c r="K3348" t="s">
        <v>257</v>
      </c>
      <c r="L3348" t="s">
        <v>3193</v>
      </c>
    </row>
    <row r="3349" spans="8:12" x14ac:dyDescent="0.25">
      <c r="H3349">
        <v>300312300</v>
      </c>
      <c r="I3349" t="s">
        <v>109</v>
      </c>
      <c r="J3349" t="s">
        <v>105</v>
      </c>
      <c r="K3349" t="s">
        <v>257</v>
      </c>
      <c r="L3349" t="s">
        <v>3244</v>
      </c>
    </row>
    <row r="3350" spans="8:12" x14ac:dyDescent="0.25">
      <c r="H3350">
        <v>300312900</v>
      </c>
      <c r="I3350" t="s">
        <v>109</v>
      </c>
      <c r="J3350" t="s">
        <v>106</v>
      </c>
      <c r="K3350" t="s">
        <v>254</v>
      </c>
      <c r="L3350" t="s">
        <v>3245</v>
      </c>
    </row>
    <row r="3351" spans="8:12" x14ac:dyDescent="0.25">
      <c r="H3351">
        <v>300313400</v>
      </c>
      <c r="I3351" t="s">
        <v>109</v>
      </c>
      <c r="J3351" t="s">
        <v>106</v>
      </c>
      <c r="K3351" t="s">
        <v>254</v>
      </c>
      <c r="L3351" t="s">
        <v>3246</v>
      </c>
    </row>
    <row r="3352" spans="8:12" x14ac:dyDescent="0.25">
      <c r="H3352">
        <v>300314500</v>
      </c>
      <c r="I3352" t="s">
        <v>109</v>
      </c>
      <c r="J3352" t="s">
        <v>106</v>
      </c>
      <c r="K3352" t="s">
        <v>257</v>
      </c>
      <c r="L3352" t="s">
        <v>3247</v>
      </c>
    </row>
    <row r="3353" spans="8:12" x14ac:dyDescent="0.25">
      <c r="H3353">
        <v>300315200</v>
      </c>
      <c r="I3353" t="s">
        <v>109</v>
      </c>
      <c r="J3353" t="s">
        <v>106</v>
      </c>
      <c r="K3353" t="s">
        <v>257</v>
      </c>
      <c r="L3353" t="s">
        <v>3248</v>
      </c>
    </row>
    <row r="3354" spans="8:12" x14ac:dyDescent="0.25">
      <c r="H3354">
        <v>300315800</v>
      </c>
      <c r="I3354" t="s">
        <v>109</v>
      </c>
      <c r="J3354" t="s">
        <v>106</v>
      </c>
      <c r="K3354" t="s">
        <v>254</v>
      </c>
      <c r="L3354" t="s">
        <v>3249</v>
      </c>
    </row>
    <row r="3355" spans="8:12" x14ac:dyDescent="0.25">
      <c r="H3355">
        <v>300316500</v>
      </c>
      <c r="I3355" t="s">
        <v>109</v>
      </c>
      <c r="J3355" t="s">
        <v>106</v>
      </c>
      <c r="K3355" t="s">
        <v>254</v>
      </c>
      <c r="L3355" t="s">
        <v>3238</v>
      </c>
    </row>
    <row r="3356" spans="8:12" x14ac:dyDescent="0.25">
      <c r="H3356">
        <v>300316700</v>
      </c>
      <c r="I3356" t="s">
        <v>109</v>
      </c>
      <c r="J3356" t="s">
        <v>106</v>
      </c>
      <c r="K3356" t="s">
        <v>254</v>
      </c>
      <c r="L3356" t="s">
        <v>3250</v>
      </c>
    </row>
    <row r="3357" spans="8:12" x14ac:dyDescent="0.25">
      <c r="H3357">
        <v>300316900</v>
      </c>
      <c r="I3357" t="s">
        <v>109</v>
      </c>
      <c r="J3357" t="s">
        <v>106</v>
      </c>
      <c r="K3357" t="s">
        <v>254</v>
      </c>
      <c r="L3357" t="s">
        <v>3251</v>
      </c>
    </row>
    <row r="3358" spans="8:12" x14ac:dyDescent="0.25">
      <c r="H3358">
        <v>300317900</v>
      </c>
      <c r="I3358" t="s">
        <v>109</v>
      </c>
      <c r="J3358" t="s">
        <v>106</v>
      </c>
      <c r="K3358" t="s">
        <v>254</v>
      </c>
      <c r="L3358" t="s">
        <v>3252</v>
      </c>
    </row>
    <row r="3359" spans="8:12" x14ac:dyDescent="0.25">
      <c r="H3359">
        <v>300319700</v>
      </c>
      <c r="I3359" t="s">
        <v>109</v>
      </c>
      <c r="J3359" t="s">
        <v>106</v>
      </c>
      <c r="K3359" t="s">
        <v>254</v>
      </c>
      <c r="L3359" t="s">
        <v>3253</v>
      </c>
    </row>
    <row r="3360" spans="8:12" x14ac:dyDescent="0.25">
      <c r="H3360">
        <v>300322600</v>
      </c>
      <c r="I3360" t="s">
        <v>109</v>
      </c>
      <c r="J3360" t="s">
        <v>105</v>
      </c>
      <c r="K3360" t="s">
        <v>257</v>
      </c>
      <c r="L3360" t="s">
        <v>3254</v>
      </c>
    </row>
    <row r="3361" spans="8:12" x14ac:dyDescent="0.25">
      <c r="H3361">
        <v>300322700</v>
      </c>
      <c r="I3361" t="s">
        <v>109</v>
      </c>
      <c r="J3361" t="s">
        <v>105</v>
      </c>
      <c r="K3361" t="s">
        <v>257</v>
      </c>
      <c r="L3361" t="s">
        <v>3255</v>
      </c>
    </row>
    <row r="3362" spans="8:12" x14ac:dyDescent="0.25">
      <c r="H3362">
        <v>300323200</v>
      </c>
      <c r="I3362" t="s">
        <v>109</v>
      </c>
      <c r="J3362" t="s">
        <v>106</v>
      </c>
      <c r="K3362" t="s">
        <v>257</v>
      </c>
      <c r="L3362" t="s">
        <v>3256</v>
      </c>
    </row>
    <row r="3363" spans="8:12" x14ac:dyDescent="0.25">
      <c r="H3363">
        <v>300323300</v>
      </c>
      <c r="I3363" t="s">
        <v>109</v>
      </c>
      <c r="J3363" t="s">
        <v>105</v>
      </c>
      <c r="K3363" t="s">
        <v>257</v>
      </c>
      <c r="L3363" t="s">
        <v>3257</v>
      </c>
    </row>
    <row r="3364" spans="8:12" x14ac:dyDescent="0.25">
      <c r="H3364">
        <v>300323500</v>
      </c>
      <c r="I3364" t="s">
        <v>109</v>
      </c>
      <c r="J3364" t="s">
        <v>106</v>
      </c>
      <c r="K3364" t="s">
        <v>257</v>
      </c>
      <c r="L3364" t="s">
        <v>3258</v>
      </c>
    </row>
    <row r="3365" spans="8:12" x14ac:dyDescent="0.25">
      <c r="H3365">
        <v>300323600</v>
      </c>
      <c r="I3365" t="s">
        <v>109</v>
      </c>
      <c r="J3365" t="s">
        <v>106</v>
      </c>
      <c r="K3365" t="s">
        <v>254</v>
      </c>
      <c r="L3365" t="s">
        <v>3259</v>
      </c>
    </row>
    <row r="3366" spans="8:12" x14ac:dyDescent="0.25">
      <c r="H3366">
        <v>300323800</v>
      </c>
      <c r="I3366" t="s">
        <v>109</v>
      </c>
      <c r="J3366" t="s">
        <v>105</v>
      </c>
      <c r="K3366" t="s">
        <v>257</v>
      </c>
      <c r="L3366" t="s">
        <v>3260</v>
      </c>
    </row>
    <row r="3367" spans="8:12" x14ac:dyDescent="0.25">
      <c r="H3367">
        <v>300328700</v>
      </c>
      <c r="I3367" t="s">
        <v>109</v>
      </c>
      <c r="J3367" t="s">
        <v>106</v>
      </c>
      <c r="K3367" t="s">
        <v>257</v>
      </c>
      <c r="L3367" t="s">
        <v>3261</v>
      </c>
    </row>
    <row r="3368" spans="8:12" x14ac:dyDescent="0.25">
      <c r="H3368">
        <v>300331900</v>
      </c>
      <c r="I3368" t="s">
        <v>109</v>
      </c>
      <c r="J3368" t="s">
        <v>105</v>
      </c>
      <c r="K3368" t="s">
        <v>257</v>
      </c>
      <c r="L3368" t="s">
        <v>3262</v>
      </c>
    </row>
    <row r="3369" spans="8:12" x14ac:dyDescent="0.25">
      <c r="H3369">
        <v>300333100</v>
      </c>
      <c r="I3369" t="s">
        <v>109</v>
      </c>
      <c r="J3369" t="s">
        <v>106</v>
      </c>
      <c r="K3369" t="s">
        <v>254</v>
      </c>
      <c r="L3369" t="s">
        <v>3263</v>
      </c>
    </row>
    <row r="3370" spans="8:12" x14ac:dyDescent="0.25">
      <c r="H3370">
        <v>300334500</v>
      </c>
      <c r="I3370" t="s">
        <v>109</v>
      </c>
      <c r="J3370" t="s">
        <v>106</v>
      </c>
      <c r="K3370" t="s">
        <v>257</v>
      </c>
      <c r="L3370" t="s">
        <v>3264</v>
      </c>
    </row>
    <row r="3371" spans="8:12" x14ac:dyDescent="0.25">
      <c r="H3371">
        <v>300334900</v>
      </c>
      <c r="I3371" t="s">
        <v>109</v>
      </c>
      <c r="J3371" t="s">
        <v>106</v>
      </c>
      <c r="K3371" t="s">
        <v>257</v>
      </c>
      <c r="L3371" t="s">
        <v>3265</v>
      </c>
    </row>
    <row r="3372" spans="8:12" x14ac:dyDescent="0.25">
      <c r="H3372">
        <v>300335200</v>
      </c>
      <c r="I3372" t="s">
        <v>109</v>
      </c>
      <c r="J3372" t="s">
        <v>105</v>
      </c>
      <c r="K3372" t="s">
        <v>257</v>
      </c>
      <c r="L3372" t="s">
        <v>3266</v>
      </c>
    </row>
    <row r="3373" spans="8:12" x14ac:dyDescent="0.25">
      <c r="H3373">
        <v>300335300</v>
      </c>
      <c r="I3373" t="s">
        <v>109</v>
      </c>
      <c r="J3373" t="s">
        <v>106</v>
      </c>
      <c r="K3373" t="s">
        <v>257</v>
      </c>
      <c r="L3373" t="s">
        <v>3267</v>
      </c>
    </row>
    <row r="3374" spans="8:12" x14ac:dyDescent="0.25">
      <c r="H3374">
        <v>300335400</v>
      </c>
      <c r="I3374" t="s">
        <v>109</v>
      </c>
      <c r="J3374" t="s">
        <v>106</v>
      </c>
      <c r="K3374" t="s">
        <v>254</v>
      </c>
      <c r="L3374" t="s">
        <v>3268</v>
      </c>
    </row>
    <row r="3375" spans="8:12" x14ac:dyDescent="0.25">
      <c r="H3375">
        <v>300335600</v>
      </c>
      <c r="I3375" t="s">
        <v>109</v>
      </c>
      <c r="J3375" t="s">
        <v>106</v>
      </c>
      <c r="K3375" t="s">
        <v>254</v>
      </c>
      <c r="L3375" t="s">
        <v>3269</v>
      </c>
    </row>
    <row r="3376" spans="8:12" x14ac:dyDescent="0.25">
      <c r="H3376">
        <v>300336000</v>
      </c>
      <c r="I3376" t="s">
        <v>109</v>
      </c>
      <c r="J3376" t="s">
        <v>106</v>
      </c>
      <c r="K3376" t="s">
        <v>257</v>
      </c>
      <c r="L3376" t="s">
        <v>3270</v>
      </c>
    </row>
    <row r="3377" spans="8:12" x14ac:dyDescent="0.25">
      <c r="H3377">
        <v>300336001</v>
      </c>
      <c r="I3377" t="s">
        <v>109</v>
      </c>
      <c r="J3377" t="s">
        <v>106</v>
      </c>
      <c r="K3377" t="s">
        <v>257</v>
      </c>
      <c r="L3377" t="s">
        <v>3271</v>
      </c>
    </row>
    <row r="3378" spans="8:12" x14ac:dyDescent="0.25">
      <c r="H3378">
        <v>300336002</v>
      </c>
      <c r="I3378" t="s">
        <v>109</v>
      </c>
      <c r="J3378" t="s">
        <v>106</v>
      </c>
      <c r="K3378" t="s">
        <v>257</v>
      </c>
      <c r="L3378" t="s">
        <v>3272</v>
      </c>
    </row>
    <row r="3379" spans="8:12" x14ac:dyDescent="0.25">
      <c r="H3379">
        <v>300336003</v>
      </c>
      <c r="I3379" t="s">
        <v>109</v>
      </c>
      <c r="J3379" t="s">
        <v>106</v>
      </c>
      <c r="K3379" t="s">
        <v>257</v>
      </c>
      <c r="L3379" t="s">
        <v>3273</v>
      </c>
    </row>
    <row r="3380" spans="8:12" x14ac:dyDescent="0.25">
      <c r="H3380">
        <v>300336004</v>
      </c>
      <c r="I3380" t="s">
        <v>109</v>
      </c>
      <c r="J3380" t="s">
        <v>106</v>
      </c>
      <c r="K3380" t="s">
        <v>257</v>
      </c>
      <c r="L3380" t="s">
        <v>3274</v>
      </c>
    </row>
    <row r="3381" spans="8:12" x14ac:dyDescent="0.25">
      <c r="H3381">
        <v>300336005</v>
      </c>
      <c r="I3381" t="s">
        <v>109</v>
      </c>
      <c r="J3381" t="s">
        <v>106</v>
      </c>
      <c r="K3381" t="s">
        <v>257</v>
      </c>
      <c r="L3381" t="s">
        <v>3275</v>
      </c>
    </row>
    <row r="3382" spans="8:12" x14ac:dyDescent="0.25">
      <c r="H3382">
        <v>300336006</v>
      </c>
      <c r="I3382" t="s">
        <v>109</v>
      </c>
      <c r="J3382" t="s">
        <v>106</v>
      </c>
      <c r="K3382" t="s">
        <v>257</v>
      </c>
      <c r="L3382" t="s">
        <v>3276</v>
      </c>
    </row>
    <row r="3383" spans="8:12" x14ac:dyDescent="0.25">
      <c r="H3383">
        <v>300336007</v>
      </c>
      <c r="I3383" t="s">
        <v>109</v>
      </c>
      <c r="J3383" t="s">
        <v>106</v>
      </c>
      <c r="K3383" t="s">
        <v>257</v>
      </c>
      <c r="L3383" t="s">
        <v>3277</v>
      </c>
    </row>
    <row r="3384" spans="8:12" x14ac:dyDescent="0.25">
      <c r="H3384">
        <v>300336008</v>
      </c>
      <c r="I3384" t="s">
        <v>109</v>
      </c>
      <c r="J3384" t="s">
        <v>106</v>
      </c>
      <c r="K3384" t="s">
        <v>257</v>
      </c>
      <c r="L3384" t="s">
        <v>3278</v>
      </c>
    </row>
    <row r="3385" spans="8:12" x14ac:dyDescent="0.25">
      <c r="H3385">
        <v>300339800</v>
      </c>
      <c r="I3385" t="s">
        <v>109</v>
      </c>
      <c r="J3385" t="s">
        <v>106</v>
      </c>
      <c r="K3385" t="s">
        <v>257</v>
      </c>
      <c r="L3385" t="s">
        <v>3279</v>
      </c>
    </row>
    <row r="3386" spans="8:12" x14ac:dyDescent="0.25">
      <c r="H3386">
        <v>300340200</v>
      </c>
      <c r="I3386" t="s">
        <v>109</v>
      </c>
      <c r="J3386" t="s">
        <v>106</v>
      </c>
      <c r="K3386" t="s">
        <v>254</v>
      </c>
      <c r="L3386" t="s">
        <v>3280</v>
      </c>
    </row>
    <row r="3387" spans="8:12" x14ac:dyDescent="0.25">
      <c r="H3387">
        <v>300341600</v>
      </c>
      <c r="I3387" t="s">
        <v>109</v>
      </c>
      <c r="J3387" t="s">
        <v>106</v>
      </c>
      <c r="K3387" t="s">
        <v>254</v>
      </c>
      <c r="L3387" t="s">
        <v>3281</v>
      </c>
    </row>
    <row r="3388" spans="8:12" x14ac:dyDescent="0.25">
      <c r="H3388">
        <v>300342100</v>
      </c>
      <c r="I3388" t="s">
        <v>109</v>
      </c>
      <c r="J3388" t="s">
        <v>106</v>
      </c>
      <c r="K3388" t="s">
        <v>254</v>
      </c>
      <c r="L3388" t="s">
        <v>3282</v>
      </c>
    </row>
    <row r="3389" spans="8:12" x14ac:dyDescent="0.25">
      <c r="H3389">
        <v>300346900</v>
      </c>
      <c r="I3389" t="s">
        <v>109</v>
      </c>
      <c r="J3389" t="s">
        <v>106</v>
      </c>
      <c r="K3389" t="s">
        <v>254</v>
      </c>
      <c r="L3389" t="s">
        <v>3283</v>
      </c>
    </row>
    <row r="3390" spans="8:12" x14ac:dyDescent="0.25">
      <c r="H3390">
        <v>300347800</v>
      </c>
      <c r="I3390" t="s">
        <v>109</v>
      </c>
      <c r="J3390" t="s">
        <v>106</v>
      </c>
      <c r="K3390" t="s">
        <v>254</v>
      </c>
      <c r="L3390" t="s">
        <v>3284</v>
      </c>
    </row>
    <row r="3391" spans="8:12" x14ac:dyDescent="0.25">
      <c r="H3391">
        <v>300348000</v>
      </c>
      <c r="I3391" t="s">
        <v>109</v>
      </c>
      <c r="J3391" t="s">
        <v>105</v>
      </c>
      <c r="K3391" t="s">
        <v>257</v>
      </c>
      <c r="L3391" t="s">
        <v>3285</v>
      </c>
    </row>
    <row r="3392" spans="8:12" x14ac:dyDescent="0.25">
      <c r="H3392" s="165">
        <v>340000000</v>
      </c>
      <c r="I3392" s="166" t="s">
        <v>37</v>
      </c>
      <c r="J3392" s="166" t="s">
        <v>221</v>
      </c>
      <c r="K3392" s="166" t="s">
        <v>219</v>
      </c>
      <c r="L3392" s="167" t="s">
        <v>37</v>
      </c>
    </row>
    <row r="3393" spans="8:12" x14ac:dyDescent="0.25">
      <c r="H3393">
        <v>340000300</v>
      </c>
      <c r="I3393" t="s">
        <v>37</v>
      </c>
      <c r="J3393" t="s">
        <v>106</v>
      </c>
      <c r="K3393" t="s">
        <v>257</v>
      </c>
      <c r="L3393" t="s">
        <v>3286</v>
      </c>
    </row>
    <row r="3394" spans="8:12" x14ac:dyDescent="0.25">
      <c r="H3394">
        <v>340002200</v>
      </c>
      <c r="I3394" t="s">
        <v>37</v>
      </c>
      <c r="J3394" t="s">
        <v>106</v>
      </c>
      <c r="K3394" t="s">
        <v>254</v>
      </c>
      <c r="L3394" t="s">
        <v>3287</v>
      </c>
    </row>
    <row r="3395" spans="8:12" x14ac:dyDescent="0.25">
      <c r="H3395">
        <v>340002600</v>
      </c>
      <c r="I3395" t="s">
        <v>37</v>
      </c>
      <c r="J3395" t="s">
        <v>106</v>
      </c>
      <c r="K3395" t="s">
        <v>254</v>
      </c>
      <c r="L3395" t="s">
        <v>3288</v>
      </c>
    </row>
    <row r="3396" spans="8:12" x14ac:dyDescent="0.25">
      <c r="H3396">
        <v>340003100</v>
      </c>
      <c r="I3396" t="s">
        <v>37</v>
      </c>
      <c r="J3396" t="s">
        <v>106</v>
      </c>
      <c r="K3396" t="s">
        <v>254</v>
      </c>
      <c r="L3396" t="s">
        <v>3289</v>
      </c>
    </row>
    <row r="3397" spans="8:12" x14ac:dyDescent="0.25">
      <c r="H3397">
        <v>340005200</v>
      </c>
      <c r="I3397" t="s">
        <v>37</v>
      </c>
      <c r="J3397" t="s">
        <v>106</v>
      </c>
      <c r="K3397" t="s">
        <v>254</v>
      </c>
      <c r="L3397" t="s">
        <v>3290</v>
      </c>
    </row>
    <row r="3398" spans="8:12" x14ac:dyDescent="0.25">
      <c r="H3398">
        <v>340006500</v>
      </c>
      <c r="I3398" t="s">
        <v>37</v>
      </c>
      <c r="J3398" t="s">
        <v>106</v>
      </c>
      <c r="K3398" t="s">
        <v>254</v>
      </c>
      <c r="L3398" t="s">
        <v>3291</v>
      </c>
    </row>
    <row r="3399" spans="8:12" x14ac:dyDescent="0.25">
      <c r="H3399">
        <v>340008800</v>
      </c>
      <c r="I3399" t="s">
        <v>37</v>
      </c>
      <c r="J3399" t="s">
        <v>106</v>
      </c>
      <c r="K3399" t="s">
        <v>257</v>
      </c>
      <c r="L3399" t="s">
        <v>3292</v>
      </c>
    </row>
    <row r="3400" spans="8:12" x14ac:dyDescent="0.25">
      <c r="H3400">
        <v>340010300</v>
      </c>
      <c r="I3400" t="s">
        <v>37</v>
      </c>
      <c r="J3400" t="s">
        <v>106</v>
      </c>
      <c r="K3400" t="s">
        <v>254</v>
      </c>
      <c r="L3400" t="s">
        <v>3293</v>
      </c>
    </row>
    <row r="3401" spans="8:12" x14ac:dyDescent="0.25">
      <c r="H3401">
        <v>340011500</v>
      </c>
      <c r="I3401" t="s">
        <v>37</v>
      </c>
      <c r="J3401" t="s">
        <v>106</v>
      </c>
      <c r="K3401" t="s">
        <v>254</v>
      </c>
      <c r="L3401" t="s">
        <v>3294</v>
      </c>
    </row>
    <row r="3402" spans="8:12" x14ac:dyDescent="0.25">
      <c r="H3402">
        <v>340015400</v>
      </c>
      <c r="I3402" t="s">
        <v>37</v>
      </c>
      <c r="J3402" t="s">
        <v>106</v>
      </c>
      <c r="K3402" t="s">
        <v>254</v>
      </c>
      <c r="L3402" t="s">
        <v>3295</v>
      </c>
    </row>
    <row r="3403" spans="8:12" x14ac:dyDescent="0.25">
      <c r="H3403">
        <v>340015700</v>
      </c>
      <c r="I3403" t="s">
        <v>37</v>
      </c>
      <c r="J3403" t="s">
        <v>106</v>
      </c>
      <c r="K3403" t="s">
        <v>254</v>
      </c>
      <c r="L3403" t="s">
        <v>3296</v>
      </c>
    </row>
    <row r="3404" spans="8:12" x14ac:dyDescent="0.25">
      <c r="H3404">
        <v>340016000</v>
      </c>
      <c r="I3404" t="s">
        <v>37</v>
      </c>
      <c r="J3404" t="s">
        <v>106</v>
      </c>
      <c r="K3404" t="s">
        <v>254</v>
      </c>
      <c r="L3404" t="s">
        <v>3297</v>
      </c>
    </row>
    <row r="3405" spans="8:12" x14ac:dyDescent="0.25">
      <c r="H3405">
        <v>340016700</v>
      </c>
      <c r="I3405" t="s">
        <v>37</v>
      </c>
      <c r="J3405" t="s">
        <v>106</v>
      </c>
      <c r="K3405" t="s">
        <v>254</v>
      </c>
      <c r="L3405" t="s">
        <v>3298</v>
      </c>
    </row>
    <row r="3406" spans="8:12" x14ac:dyDescent="0.25">
      <c r="H3406">
        <v>340016701</v>
      </c>
      <c r="I3406" t="s">
        <v>37</v>
      </c>
      <c r="J3406" t="s">
        <v>106</v>
      </c>
      <c r="K3406" t="s">
        <v>254</v>
      </c>
      <c r="L3406" t="s">
        <v>3299</v>
      </c>
    </row>
    <row r="3407" spans="8:12" x14ac:dyDescent="0.25">
      <c r="H3407">
        <v>340017100</v>
      </c>
      <c r="I3407" t="s">
        <v>37</v>
      </c>
      <c r="J3407" t="s">
        <v>106</v>
      </c>
      <c r="K3407" t="s">
        <v>254</v>
      </c>
      <c r="L3407" t="s">
        <v>3300</v>
      </c>
    </row>
    <row r="3408" spans="8:12" x14ac:dyDescent="0.25">
      <c r="H3408">
        <v>340017300</v>
      </c>
      <c r="I3408" t="s">
        <v>37</v>
      </c>
      <c r="J3408" t="s">
        <v>106</v>
      </c>
      <c r="K3408" t="s">
        <v>254</v>
      </c>
      <c r="L3408" t="s">
        <v>3301</v>
      </c>
    </row>
    <row r="3409" spans="8:12" x14ac:dyDescent="0.25">
      <c r="H3409">
        <v>340017301</v>
      </c>
      <c r="I3409" t="s">
        <v>37</v>
      </c>
      <c r="J3409" t="s">
        <v>106</v>
      </c>
      <c r="K3409" t="s">
        <v>257</v>
      </c>
      <c r="L3409" t="s">
        <v>3302</v>
      </c>
    </row>
    <row r="3410" spans="8:12" x14ac:dyDescent="0.25">
      <c r="H3410">
        <v>340017302</v>
      </c>
      <c r="I3410" t="s">
        <v>37</v>
      </c>
      <c r="J3410" t="s">
        <v>106</v>
      </c>
      <c r="K3410" t="s">
        <v>257</v>
      </c>
      <c r="L3410" t="s">
        <v>3303</v>
      </c>
    </row>
    <row r="3411" spans="8:12" x14ac:dyDescent="0.25">
      <c r="H3411">
        <v>340017303</v>
      </c>
      <c r="I3411" t="s">
        <v>37</v>
      </c>
      <c r="J3411" t="s">
        <v>106</v>
      </c>
      <c r="K3411" t="s">
        <v>254</v>
      </c>
      <c r="L3411" t="s">
        <v>3304</v>
      </c>
    </row>
    <row r="3412" spans="8:12" x14ac:dyDescent="0.25">
      <c r="H3412">
        <v>340019300</v>
      </c>
      <c r="I3412" t="s">
        <v>37</v>
      </c>
      <c r="J3412" t="s">
        <v>106</v>
      </c>
      <c r="K3412" t="s">
        <v>254</v>
      </c>
      <c r="L3412" t="s">
        <v>3305</v>
      </c>
    </row>
    <row r="3413" spans="8:12" x14ac:dyDescent="0.25">
      <c r="H3413">
        <v>340019800</v>
      </c>
      <c r="I3413" t="s">
        <v>37</v>
      </c>
      <c r="J3413" t="s">
        <v>106</v>
      </c>
      <c r="K3413" t="s">
        <v>257</v>
      </c>
      <c r="L3413" t="s">
        <v>3306</v>
      </c>
    </row>
    <row r="3414" spans="8:12" x14ac:dyDescent="0.25">
      <c r="H3414">
        <v>340022000</v>
      </c>
      <c r="I3414" t="s">
        <v>37</v>
      </c>
      <c r="J3414" t="s">
        <v>106</v>
      </c>
      <c r="K3414" t="s">
        <v>254</v>
      </c>
      <c r="L3414" t="s">
        <v>3307</v>
      </c>
    </row>
    <row r="3415" spans="8:12" x14ac:dyDescent="0.25">
      <c r="H3415">
        <v>340025500</v>
      </c>
      <c r="I3415" t="s">
        <v>37</v>
      </c>
      <c r="J3415" t="s">
        <v>106</v>
      </c>
      <c r="K3415" t="s">
        <v>254</v>
      </c>
      <c r="L3415" t="s">
        <v>3308</v>
      </c>
    </row>
    <row r="3416" spans="8:12" x14ac:dyDescent="0.25">
      <c r="H3416">
        <v>340025900</v>
      </c>
      <c r="I3416" t="s">
        <v>37</v>
      </c>
      <c r="J3416" t="s">
        <v>106</v>
      </c>
      <c r="K3416" t="s">
        <v>254</v>
      </c>
      <c r="L3416" t="s">
        <v>3309</v>
      </c>
    </row>
    <row r="3417" spans="8:12" x14ac:dyDescent="0.25">
      <c r="H3417">
        <v>340026600</v>
      </c>
      <c r="I3417" t="s">
        <v>37</v>
      </c>
      <c r="J3417" t="s">
        <v>106</v>
      </c>
      <c r="K3417" t="s">
        <v>254</v>
      </c>
      <c r="L3417" t="s">
        <v>3310</v>
      </c>
    </row>
    <row r="3418" spans="8:12" x14ac:dyDescent="0.25">
      <c r="H3418">
        <v>340031400</v>
      </c>
      <c r="I3418" t="s">
        <v>37</v>
      </c>
      <c r="J3418" t="s">
        <v>106</v>
      </c>
      <c r="K3418" t="s">
        <v>254</v>
      </c>
      <c r="L3418" t="s">
        <v>3311</v>
      </c>
    </row>
    <row r="3419" spans="8:12" x14ac:dyDescent="0.25">
      <c r="H3419">
        <v>340032500</v>
      </c>
      <c r="I3419" t="s">
        <v>37</v>
      </c>
      <c r="J3419" t="s">
        <v>106</v>
      </c>
      <c r="K3419" t="s">
        <v>254</v>
      </c>
      <c r="L3419" t="s">
        <v>3312</v>
      </c>
    </row>
    <row r="3420" spans="8:12" x14ac:dyDescent="0.25">
      <c r="H3420">
        <v>340033500</v>
      </c>
      <c r="I3420" t="s">
        <v>37</v>
      </c>
      <c r="J3420" t="s">
        <v>106</v>
      </c>
      <c r="K3420" t="s">
        <v>254</v>
      </c>
      <c r="L3420" t="s">
        <v>3313</v>
      </c>
    </row>
    <row r="3421" spans="8:12" x14ac:dyDescent="0.25">
      <c r="H3421">
        <v>340033600</v>
      </c>
      <c r="I3421" t="s">
        <v>37</v>
      </c>
      <c r="J3421" t="s">
        <v>106</v>
      </c>
      <c r="K3421" t="s">
        <v>254</v>
      </c>
      <c r="L3421" t="s">
        <v>3314</v>
      </c>
    </row>
    <row r="3422" spans="8:12" x14ac:dyDescent="0.25">
      <c r="H3422">
        <v>340034500</v>
      </c>
      <c r="I3422" t="s">
        <v>37</v>
      </c>
      <c r="J3422" t="s">
        <v>106</v>
      </c>
      <c r="K3422" t="s">
        <v>254</v>
      </c>
      <c r="L3422" t="s">
        <v>3315</v>
      </c>
    </row>
    <row r="3423" spans="8:12" x14ac:dyDescent="0.25">
      <c r="H3423">
        <v>340036600</v>
      </c>
      <c r="I3423" t="s">
        <v>37</v>
      </c>
      <c r="J3423" t="s">
        <v>106</v>
      </c>
      <c r="K3423" t="s">
        <v>257</v>
      </c>
      <c r="L3423" t="s">
        <v>3316</v>
      </c>
    </row>
    <row r="3424" spans="8:12" x14ac:dyDescent="0.25">
      <c r="H3424">
        <v>340037200</v>
      </c>
      <c r="I3424" t="s">
        <v>37</v>
      </c>
      <c r="J3424" t="s">
        <v>106</v>
      </c>
      <c r="K3424" t="s">
        <v>257</v>
      </c>
      <c r="L3424" t="s">
        <v>1890</v>
      </c>
    </row>
    <row r="3425" spans="8:12" x14ac:dyDescent="0.25">
      <c r="H3425">
        <v>340038600</v>
      </c>
      <c r="I3425" t="s">
        <v>37</v>
      </c>
      <c r="J3425" t="s">
        <v>106</v>
      </c>
      <c r="K3425" t="s">
        <v>254</v>
      </c>
      <c r="L3425" t="s">
        <v>3317</v>
      </c>
    </row>
    <row r="3426" spans="8:12" x14ac:dyDescent="0.25">
      <c r="H3426">
        <v>340039500</v>
      </c>
      <c r="I3426" t="s">
        <v>37</v>
      </c>
      <c r="J3426" t="s">
        <v>106</v>
      </c>
      <c r="K3426" t="s">
        <v>254</v>
      </c>
      <c r="L3426" t="s">
        <v>3318</v>
      </c>
    </row>
    <row r="3427" spans="8:12" x14ac:dyDescent="0.25">
      <c r="H3427">
        <v>340039700</v>
      </c>
      <c r="I3427" t="s">
        <v>37</v>
      </c>
      <c r="J3427" t="s">
        <v>106</v>
      </c>
      <c r="K3427" t="s">
        <v>254</v>
      </c>
      <c r="L3427" t="s">
        <v>3319</v>
      </c>
    </row>
    <row r="3428" spans="8:12" x14ac:dyDescent="0.25">
      <c r="H3428">
        <v>340040400</v>
      </c>
      <c r="I3428" t="s">
        <v>37</v>
      </c>
      <c r="J3428" t="s">
        <v>106</v>
      </c>
      <c r="K3428" t="s">
        <v>254</v>
      </c>
      <c r="L3428" t="s">
        <v>3320</v>
      </c>
    </row>
    <row r="3429" spans="8:12" x14ac:dyDescent="0.25">
      <c r="H3429">
        <v>340041000</v>
      </c>
      <c r="I3429" t="s">
        <v>37</v>
      </c>
      <c r="J3429" t="s">
        <v>106</v>
      </c>
      <c r="K3429" t="s">
        <v>254</v>
      </c>
      <c r="L3429" t="s">
        <v>3321</v>
      </c>
    </row>
    <row r="3430" spans="8:12" x14ac:dyDescent="0.25">
      <c r="H3430">
        <v>340041700</v>
      </c>
      <c r="I3430" t="s">
        <v>37</v>
      </c>
      <c r="J3430" t="s">
        <v>106</v>
      </c>
      <c r="K3430" t="s">
        <v>254</v>
      </c>
      <c r="L3430" t="s">
        <v>3322</v>
      </c>
    </row>
    <row r="3431" spans="8:12" x14ac:dyDescent="0.25">
      <c r="H3431">
        <v>340043700</v>
      </c>
      <c r="I3431" t="s">
        <v>37</v>
      </c>
      <c r="J3431" t="s">
        <v>106</v>
      </c>
      <c r="K3431" t="s">
        <v>254</v>
      </c>
      <c r="L3431" t="s">
        <v>3304</v>
      </c>
    </row>
    <row r="3432" spans="8:12" x14ac:dyDescent="0.25">
      <c r="H3432">
        <v>340045400</v>
      </c>
      <c r="I3432" t="s">
        <v>37</v>
      </c>
      <c r="J3432" t="s">
        <v>106</v>
      </c>
      <c r="K3432" t="s">
        <v>254</v>
      </c>
      <c r="L3432" t="s">
        <v>3323</v>
      </c>
    </row>
    <row r="3433" spans="8:12" x14ac:dyDescent="0.25">
      <c r="H3433">
        <v>340051000</v>
      </c>
      <c r="I3433" t="s">
        <v>37</v>
      </c>
      <c r="J3433" t="s">
        <v>106</v>
      </c>
      <c r="K3433" t="s">
        <v>254</v>
      </c>
      <c r="L3433" t="s">
        <v>3324</v>
      </c>
    </row>
    <row r="3434" spans="8:12" x14ac:dyDescent="0.25">
      <c r="H3434">
        <v>340051500</v>
      </c>
      <c r="I3434" t="s">
        <v>37</v>
      </c>
      <c r="J3434" t="s">
        <v>106</v>
      </c>
      <c r="K3434" t="s">
        <v>254</v>
      </c>
      <c r="L3434" t="s">
        <v>3325</v>
      </c>
    </row>
    <row r="3435" spans="8:12" x14ac:dyDescent="0.25">
      <c r="H3435">
        <v>340052100</v>
      </c>
      <c r="I3435" t="s">
        <v>37</v>
      </c>
      <c r="J3435" t="s">
        <v>106</v>
      </c>
      <c r="K3435" t="s">
        <v>254</v>
      </c>
      <c r="L3435" t="s">
        <v>3326</v>
      </c>
    </row>
    <row r="3436" spans="8:12" x14ac:dyDescent="0.25">
      <c r="H3436">
        <v>340052104</v>
      </c>
      <c r="I3436" t="s">
        <v>37</v>
      </c>
      <c r="J3436" t="s">
        <v>106</v>
      </c>
      <c r="K3436" t="s">
        <v>254</v>
      </c>
      <c r="L3436" t="s">
        <v>3327</v>
      </c>
    </row>
    <row r="3437" spans="8:12" x14ac:dyDescent="0.25">
      <c r="H3437">
        <v>340052108</v>
      </c>
      <c r="I3437" t="s">
        <v>37</v>
      </c>
      <c r="J3437" t="s">
        <v>106</v>
      </c>
      <c r="K3437" t="s">
        <v>254</v>
      </c>
      <c r="L3437" t="s">
        <v>3327</v>
      </c>
    </row>
    <row r="3438" spans="8:12" x14ac:dyDescent="0.25">
      <c r="H3438">
        <v>340052109</v>
      </c>
      <c r="I3438" t="s">
        <v>37</v>
      </c>
      <c r="J3438" t="s">
        <v>106</v>
      </c>
      <c r="K3438" t="s">
        <v>254</v>
      </c>
      <c r="L3438" t="s">
        <v>3327</v>
      </c>
    </row>
    <row r="3439" spans="8:12" x14ac:dyDescent="0.25">
      <c r="H3439">
        <v>340052117</v>
      </c>
      <c r="I3439" t="s">
        <v>37</v>
      </c>
      <c r="J3439" t="s">
        <v>106</v>
      </c>
      <c r="K3439" t="s">
        <v>254</v>
      </c>
      <c r="L3439" t="s">
        <v>3327</v>
      </c>
    </row>
    <row r="3440" spans="8:12" x14ac:dyDescent="0.25">
      <c r="H3440">
        <v>340052700</v>
      </c>
      <c r="I3440" t="s">
        <v>37</v>
      </c>
      <c r="J3440" t="s">
        <v>106</v>
      </c>
      <c r="K3440" t="s">
        <v>257</v>
      </c>
      <c r="L3440" t="s">
        <v>3328</v>
      </c>
    </row>
    <row r="3441" spans="8:12" x14ac:dyDescent="0.25">
      <c r="H3441">
        <v>340052900</v>
      </c>
      <c r="I3441" t="s">
        <v>37</v>
      </c>
      <c r="J3441" t="s">
        <v>106</v>
      </c>
      <c r="K3441" t="s">
        <v>254</v>
      </c>
      <c r="L3441" t="s">
        <v>3329</v>
      </c>
    </row>
    <row r="3442" spans="8:12" x14ac:dyDescent="0.25">
      <c r="H3442">
        <v>340054200</v>
      </c>
      <c r="I3442" t="s">
        <v>37</v>
      </c>
      <c r="J3442" t="s">
        <v>106</v>
      </c>
      <c r="K3442" t="s">
        <v>254</v>
      </c>
      <c r="L3442" t="s">
        <v>3330</v>
      </c>
    </row>
    <row r="3443" spans="8:12" x14ac:dyDescent="0.25">
      <c r="H3443">
        <v>340054300</v>
      </c>
      <c r="I3443" t="s">
        <v>37</v>
      </c>
      <c r="J3443" t="s">
        <v>106</v>
      </c>
      <c r="K3443" t="s">
        <v>254</v>
      </c>
      <c r="L3443" t="s">
        <v>3331</v>
      </c>
    </row>
    <row r="3444" spans="8:12" x14ac:dyDescent="0.25">
      <c r="H3444">
        <v>340054700</v>
      </c>
      <c r="I3444" t="s">
        <v>37</v>
      </c>
      <c r="J3444" t="s">
        <v>106</v>
      </c>
      <c r="K3444" t="s">
        <v>254</v>
      </c>
      <c r="L3444" t="s">
        <v>3304</v>
      </c>
    </row>
    <row r="3445" spans="8:12" x14ac:dyDescent="0.25">
      <c r="H3445">
        <v>340054900</v>
      </c>
      <c r="I3445" t="s">
        <v>37</v>
      </c>
      <c r="J3445" t="s">
        <v>106</v>
      </c>
      <c r="K3445" t="s">
        <v>254</v>
      </c>
      <c r="L3445" t="s">
        <v>3332</v>
      </c>
    </row>
    <row r="3446" spans="8:12" x14ac:dyDescent="0.25">
      <c r="H3446">
        <v>340055200</v>
      </c>
      <c r="I3446" t="s">
        <v>37</v>
      </c>
      <c r="J3446" t="s">
        <v>106</v>
      </c>
      <c r="K3446" t="s">
        <v>254</v>
      </c>
      <c r="L3446" t="s">
        <v>3333</v>
      </c>
    </row>
    <row r="3447" spans="8:12" x14ac:dyDescent="0.25">
      <c r="H3447">
        <v>340055600</v>
      </c>
      <c r="I3447" t="s">
        <v>37</v>
      </c>
      <c r="J3447" t="s">
        <v>106</v>
      </c>
      <c r="K3447" t="s">
        <v>254</v>
      </c>
      <c r="L3447" t="s">
        <v>3334</v>
      </c>
    </row>
    <row r="3448" spans="8:12" x14ac:dyDescent="0.25">
      <c r="H3448">
        <v>340057900</v>
      </c>
      <c r="I3448" t="s">
        <v>37</v>
      </c>
      <c r="J3448" t="s">
        <v>106</v>
      </c>
      <c r="K3448" t="s">
        <v>254</v>
      </c>
      <c r="L3448" t="s">
        <v>3335</v>
      </c>
    </row>
    <row r="3449" spans="8:12" x14ac:dyDescent="0.25">
      <c r="H3449">
        <v>340058100</v>
      </c>
      <c r="I3449" t="s">
        <v>37</v>
      </c>
      <c r="J3449" t="s">
        <v>106</v>
      </c>
      <c r="K3449" t="s">
        <v>254</v>
      </c>
      <c r="L3449" t="s">
        <v>3336</v>
      </c>
    </row>
    <row r="3450" spans="8:12" x14ac:dyDescent="0.25">
      <c r="H3450">
        <v>340058700</v>
      </c>
      <c r="I3450" t="s">
        <v>37</v>
      </c>
      <c r="J3450" t="s">
        <v>106</v>
      </c>
      <c r="K3450" t="s">
        <v>254</v>
      </c>
      <c r="L3450" t="s">
        <v>3337</v>
      </c>
    </row>
    <row r="3451" spans="8:12" x14ac:dyDescent="0.25">
      <c r="H3451">
        <v>340058900</v>
      </c>
      <c r="I3451" t="s">
        <v>37</v>
      </c>
      <c r="J3451" t="s">
        <v>105</v>
      </c>
      <c r="K3451" t="s">
        <v>257</v>
      </c>
      <c r="L3451" t="s">
        <v>3338</v>
      </c>
    </row>
    <row r="3452" spans="8:12" x14ac:dyDescent="0.25">
      <c r="H3452">
        <v>340060200</v>
      </c>
      <c r="I3452" t="s">
        <v>37</v>
      </c>
      <c r="J3452" t="s">
        <v>106</v>
      </c>
      <c r="K3452" t="s">
        <v>254</v>
      </c>
      <c r="L3452" t="s">
        <v>3339</v>
      </c>
    </row>
    <row r="3453" spans="8:12" x14ac:dyDescent="0.25">
      <c r="H3453">
        <v>340060600</v>
      </c>
      <c r="I3453" t="s">
        <v>37</v>
      </c>
      <c r="J3453" t="s">
        <v>106</v>
      </c>
      <c r="K3453" t="s">
        <v>254</v>
      </c>
      <c r="L3453" t="s">
        <v>3340</v>
      </c>
    </row>
    <row r="3454" spans="8:12" x14ac:dyDescent="0.25">
      <c r="H3454">
        <v>340060800</v>
      </c>
      <c r="I3454" t="s">
        <v>37</v>
      </c>
      <c r="J3454" t="s">
        <v>106</v>
      </c>
      <c r="K3454" t="s">
        <v>254</v>
      </c>
      <c r="L3454" t="s">
        <v>3341</v>
      </c>
    </row>
    <row r="3455" spans="8:12" x14ac:dyDescent="0.25">
      <c r="H3455">
        <v>340060801</v>
      </c>
      <c r="I3455" t="s">
        <v>37</v>
      </c>
      <c r="J3455" t="s">
        <v>106</v>
      </c>
      <c r="K3455" t="s">
        <v>254</v>
      </c>
      <c r="L3455" t="s">
        <v>3342</v>
      </c>
    </row>
    <row r="3456" spans="8:12" x14ac:dyDescent="0.25">
      <c r="H3456">
        <v>340061700</v>
      </c>
      <c r="I3456" t="s">
        <v>37</v>
      </c>
      <c r="J3456" t="s">
        <v>105</v>
      </c>
      <c r="K3456" t="s">
        <v>257</v>
      </c>
      <c r="L3456" t="s">
        <v>3343</v>
      </c>
    </row>
    <row r="3457" spans="8:12" x14ac:dyDescent="0.25">
      <c r="H3457">
        <v>340062200</v>
      </c>
      <c r="I3457" t="s">
        <v>37</v>
      </c>
      <c r="J3457" t="s">
        <v>106</v>
      </c>
      <c r="K3457" t="s">
        <v>254</v>
      </c>
      <c r="L3457" t="s">
        <v>3344</v>
      </c>
    </row>
    <row r="3458" spans="8:12" x14ac:dyDescent="0.25">
      <c r="H3458">
        <v>340063000</v>
      </c>
      <c r="I3458" t="s">
        <v>37</v>
      </c>
      <c r="J3458" t="s">
        <v>106</v>
      </c>
      <c r="K3458" t="s">
        <v>257</v>
      </c>
      <c r="L3458" t="s">
        <v>3345</v>
      </c>
    </row>
    <row r="3459" spans="8:12" x14ac:dyDescent="0.25">
      <c r="H3459">
        <v>340066600</v>
      </c>
      <c r="I3459" t="s">
        <v>37</v>
      </c>
      <c r="J3459" t="s">
        <v>106</v>
      </c>
      <c r="K3459" t="s">
        <v>257</v>
      </c>
      <c r="L3459" t="s">
        <v>3346</v>
      </c>
    </row>
    <row r="3460" spans="8:12" x14ac:dyDescent="0.25">
      <c r="H3460">
        <v>340067100</v>
      </c>
      <c r="I3460" t="s">
        <v>37</v>
      </c>
      <c r="J3460" t="s">
        <v>106</v>
      </c>
      <c r="K3460" t="s">
        <v>254</v>
      </c>
      <c r="L3460" t="s">
        <v>3347</v>
      </c>
    </row>
    <row r="3461" spans="8:12" x14ac:dyDescent="0.25">
      <c r="H3461">
        <v>340069300</v>
      </c>
      <c r="I3461" t="s">
        <v>37</v>
      </c>
      <c r="J3461" t="s">
        <v>106</v>
      </c>
      <c r="K3461" t="s">
        <v>254</v>
      </c>
      <c r="L3461" t="s">
        <v>3348</v>
      </c>
    </row>
    <row r="3462" spans="8:12" x14ac:dyDescent="0.25">
      <c r="H3462">
        <v>340069500</v>
      </c>
      <c r="I3462" t="s">
        <v>37</v>
      </c>
      <c r="J3462" t="s">
        <v>106</v>
      </c>
      <c r="K3462" t="s">
        <v>254</v>
      </c>
      <c r="L3462" t="s">
        <v>3349</v>
      </c>
    </row>
    <row r="3463" spans="8:12" x14ac:dyDescent="0.25">
      <c r="H3463">
        <v>340069501</v>
      </c>
      <c r="I3463" t="s">
        <v>37</v>
      </c>
      <c r="J3463" t="s">
        <v>106</v>
      </c>
      <c r="K3463" t="s">
        <v>254</v>
      </c>
      <c r="L3463" t="s">
        <v>3350</v>
      </c>
    </row>
    <row r="3464" spans="8:12" x14ac:dyDescent="0.25">
      <c r="H3464">
        <v>340069503</v>
      </c>
      <c r="I3464" t="s">
        <v>37</v>
      </c>
      <c r="J3464" t="s">
        <v>106</v>
      </c>
      <c r="K3464" t="s">
        <v>254</v>
      </c>
      <c r="L3464" t="s">
        <v>3351</v>
      </c>
    </row>
    <row r="3465" spans="8:12" x14ac:dyDescent="0.25">
      <c r="H3465">
        <v>340069505</v>
      </c>
      <c r="I3465" t="s">
        <v>37</v>
      </c>
      <c r="J3465" t="s">
        <v>106</v>
      </c>
      <c r="K3465" t="s">
        <v>254</v>
      </c>
      <c r="L3465" t="s">
        <v>3352</v>
      </c>
    </row>
    <row r="3466" spans="8:12" x14ac:dyDescent="0.25">
      <c r="H3466">
        <v>340069508</v>
      </c>
      <c r="I3466" t="s">
        <v>37</v>
      </c>
      <c r="J3466" t="s">
        <v>106</v>
      </c>
      <c r="K3466" t="s">
        <v>254</v>
      </c>
      <c r="L3466" t="s">
        <v>3353</v>
      </c>
    </row>
    <row r="3467" spans="8:12" x14ac:dyDescent="0.25">
      <c r="H3467">
        <v>340070300</v>
      </c>
      <c r="I3467" t="s">
        <v>37</v>
      </c>
      <c r="J3467" t="s">
        <v>105</v>
      </c>
      <c r="K3467" t="s">
        <v>254</v>
      </c>
      <c r="L3467" t="s">
        <v>3354</v>
      </c>
    </row>
    <row r="3468" spans="8:12" x14ac:dyDescent="0.25">
      <c r="H3468">
        <v>340071300</v>
      </c>
      <c r="I3468" t="s">
        <v>37</v>
      </c>
      <c r="J3468" t="s">
        <v>106</v>
      </c>
      <c r="K3468" t="s">
        <v>254</v>
      </c>
      <c r="L3468" t="s">
        <v>3355</v>
      </c>
    </row>
    <row r="3469" spans="8:12" x14ac:dyDescent="0.25">
      <c r="H3469">
        <v>340073000</v>
      </c>
      <c r="I3469" t="s">
        <v>37</v>
      </c>
      <c r="J3469" t="s">
        <v>106</v>
      </c>
      <c r="K3469" t="s">
        <v>254</v>
      </c>
      <c r="L3469" t="s">
        <v>3356</v>
      </c>
    </row>
    <row r="3470" spans="8:12" x14ac:dyDescent="0.25">
      <c r="H3470">
        <v>340077600</v>
      </c>
      <c r="I3470" t="s">
        <v>37</v>
      </c>
      <c r="J3470" t="s">
        <v>106</v>
      </c>
      <c r="K3470" t="s">
        <v>254</v>
      </c>
      <c r="L3470" t="s">
        <v>3357</v>
      </c>
    </row>
    <row r="3471" spans="8:12" x14ac:dyDescent="0.25">
      <c r="H3471">
        <v>340077601</v>
      </c>
      <c r="I3471" t="s">
        <v>37</v>
      </c>
      <c r="J3471" t="s">
        <v>106</v>
      </c>
      <c r="K3471" t="s">
        <v>257</v>
      </c>
      <c r="L3471" t="s">
        <v>3358</v>
      </c>
    </row>
    <row r="3472" spans="8:12" x14ac:dyDescent="0.25">
      <c r="H3472">
        <v>340079100</v>
      </c>
      <c r="I3472" t="s">
        <v>37</v>
      </c>
      <c r="J3472" t="s">
        <v>106</v>
      </c>
      <c r="K3472" t="s">
        <v>257</v>
      </c>
      <c r="L3472" t="s">
        <v>3359</v>
      </c>
    </row>
    <row r="3473" spans="8:12" x14ac:dyDescent="0.25">
      <c r="H3473">
        <v>340080500</v>
      </c>
      <c r="I3473" t="s">
        <v>37</v>
      </c>
      <c r="J3473" t="s">
        <v>106</v>
      </c>
      <c r="K3473" t="s">
        <v>257</v>
      </c>
      <c r="L3473" t="s">
        <v>3360</v>
      </c>
    </row>
    <row r="3474" spans="8:12" x14ac:dyDescent="0.25">
      <c r="H3474">
        <v>340081100</v>
      </c>
      <c r="I3474" t="s">
        <v>37</v>
      </c>
      <c r="J3474" t="s">
        <v>105</v>
      </c>
      <c r="K3474" t="s">
        <v>257</v>
      </c>
      <c r="L3474" t="s">
        <v>3361</v>
      </c>
    </row>
    <row r="3475" spans="8:12" x14ac:dyDescent="0.25">
      <c r="H3475">
        <v>340082400</v>
      </c>
      <c r="I3475" t="s">
        <v>37</v>
      </c>
      <c r="J3475" t="s">
        <v>106</v>
      </c>
      <c r="K3475" t="s">
        <v>257</v>
      </c>
      <c r="L3475" t="s">
        <v>3362</v>
      </c>
    </row>
    <row r="3476" spans="8:12" x14ac:dyDescent="0.25">
      <c r="H3476">
        <v>340082500</v>
      </c>
      <c r="I3476" t="s">
        <v>37</v>
      </c>
      <c r="J3476" t="s">
        <v>106</v>
      </c>
      <c r="K3476" t="s">
        <v>257</v>
      </c>
      <c r="L3476" t="s">
        <v>3363</v>
      </c>
    </row>
    <row r="3477" spans="8:12" x14ac:dyDescent="0.25">
      <c r="H3477">
        <v>340082600</v>
      </c>
      <c r="I3477" t="s">
        <v>37</v>
      </c>
      <c r="J3477" t="s">
        <v>106</v>
      </c>
      <c r="K3477" t="s">
        <v>257</v>
      </c>
      <c r="L3477" t="s">
        <v>3364</v>
      </c>
    </row>
    <row r="3478" spans="8:12" x14ac:dyDescent="0.25">
      <c r="H3478">
        <v>340082900</v>
      </c>
      <c r="I3478" t="s">
        <v>37</v>
      </c>
      <c r="J3478" t="s">
        <v>105</v>
      </c>
      <c r="K3478" t="s">
        <v>257</v>
      </c>
      <c r="L3478" t="s">
        <v>3365</v>
      </c>
    </row>
    <row r="3479" spans="8:12" x14ac:dyDescent="0.25">
      <c r="H3479">
        <v>340082901</v>
      </c>
      <c r="I3479" t="s">
        <v>37</v>
      </c>
      <c r="J3479" t="s">
        <v>105</v>
      </c>
      <c r="K3479" t="s">
        <v>257</v>
      </c>
      <c r="L3479" t="s">
        <v>3366</v>
      </c>
    </row>
    <row r="3480" spans="8:12" x14ac:dyDescent="0.25">
      <c r="H3480">
        <v>340082903</v>
      </c>
      <c r="I3480" t="s">
        <v>37</v>
      </c>
      <c r="J3480" t="s">
        <v>105</v>
      </c>
      <c r="K3480" t="s">
        <v>257</v>
      </c>
      <c r="L3480" t="s">
        <v>3366</v>
      </c>
    </row>
    <row r="3481" spans="8:12" x14ac:dyDescent="0.25">
      <c r="H3481">
        <v>340084500</v>
      </c>
      <c r="I3481" t="s">
        <v>37</v>
      </c>
      <c r="J3481" t="s">
        <v>105</v>
      </c>
      <c r="K3481" t="s">
        <v>257</v>
      </c>
      <c r="L3481" t="s">
        <v>3367</v>
      </c>
    </row>
    <row r="3482" spans="8:12" x14ac:dyDescent="0.25">
      <c r="H3482">
        <v>340085500</v>
      </c>
      <c r="I3482" t="s">
        <v>37</v>
      </c>
      <c r="J3482" t="s">
        <v>106</v>
      </c>
      <c r="K3482" t="s">
        <v>254</v>
      </c>
      <c r="L3482" t="s">
        <v>3368</v>
      </c>
    </row>
    <row r="3483" spans="8:12" x14ac:dyDescent="0.25">
      <c r="H3483">
        <v>340091000</v>
      </c>
      <c r="I3483" t="s">
        <v>37</v>
      </c>
      <c r="J3483" t="s">
        <v>105</v>
      </c>
      <c r="K3483" t="s">
        <v>257</v>
      </c>
      <c r="L3483" t="s">
        <v>3369</v>
      </c>
    </row>
    <row r="3484" spans="8:12" x14ac:dyDescent="0.25">
      <c r="H3484">
        <v>340091600</v>
      </c>
      <c r="I3484" t="s">
        <v>37</v>
      </c>
      <c r="J3484" t="s">
        <v>105</v>
      </c>
      <c r="K3484" t="s">
        <v>257</v>
      </c>
      <c r="L3484" t="s">
        <v>3370</v>
      </c>
    </row>
    <row r="3485" spans="8:12" x14ac:dyDescent="0.25">
      <c r="H3485">
        <v>340092200</v>
      </c>
      <c r="I3485" t="s">
        <v>37</v>
      </c>
      <c r="J3485" t="s">
        <v>106</v>
      </c>
      <c r="K3485" t="s">
        <v>257</v>
      </c>
      <c r="L3485" t="s">
        <v>3371</v>
      </c>
    </row>
    <row r="3486" spans="8:12" x14ac:dyDescent="0.25">
      <c r="H3486">
        <v>340092500</v>
      </c>
      <c r="I3486" t="s">
        <v>37</v>
      </c>
      <c r="J3486" t="s">
        <v>106</v>
      </c>
      <c r="K3486" t="s">
        <v>257</v>
      </c>
      <c r="L3486" t="s">
        <v>3372</v>
      </c>
    </row>
    <row r="3487" spans="8:12" x14ac:dyDescent="0.25">
      <c r="H3487">
        <v>340092501</v>
      </c>
      <c r="I3487" t="s">
        <v>37</v>
      </c>
      <c r="J3487" t="s">
        <v>106</v>
      </c>
      <c r="K3487" t="s">
        <v>257</v>
      </c>
      <c r="L3487" t="s">
        <v>3373</v>
      </c>
    </row>
    <row r="3488" spans="8:12" x14ac:dyDescent="0.25">
      <c r="H3488">
        <v>340092502</v>
      </c>
      <c r="I3488" t="s">
        <v>37</v>
      </c>
      <c r="J3488" t="s">
        <v>106</v>
      </c>
      <c r="K3488" t="s">
        <v>257</v>
      </c>
      <c r="L3488" t="s">
        <v>3374</v>
      </c>
    </row>
    <row r="3489" spans="8:12" x14ac:dyDescent="0.25">
      <c r="H3489">
        <v>340092503</v>
      </c>
      <c r="I3489" t="s">
        <v>37</v>
      </c>
      <c r="J3489" t="s">
        <v>106</v>
      </c>
      <c r="K3489" t="s">
        <v>257</v>
      </c>
      <c r="L3489" t="s">
        <v>3375</v>
      </c>
    </row>
    <row r="3490" spans="8:12" x14ac:dyDescent="0.25">
      <c r="H3490">
        <v>340092504</v>
      </c>
      <c r="I3490" t="s">
        <v>37</v>
      </c>
      <c r="J3490" t="s">
        <v>106</v>
      </c>
      <c r="K3490" t="s">
        <v>257</v>
      </c>
      <c r="L3490" t="s">
        <v>3376</v>
      </c>
    </row>
    <row r="3491" spans="8:12" x14ac:dyDescent="0.25">
      <c r="H3491">
        <v>340093300</v>
      </c>
      <c r="I3491" t="s">
        <v>37</v>
      </c>
      <c r="J3491" t="s">
        <v>106</v>
      </c>
      <c r="K3491" t="s">
        <v>257</v>
      </c>
      <c r="L3491" t="s">
        <v>3377</v>
      </c>
    </row>
    <row r="3492" spans="8:12" x14ac:dyDescent="0.25">
      <c r="H3492">
        <v>340093400</v>
      </c>
      <c r="I3492" t="s">
        <v>37</v>
      </c>
      <c r="J3492" t="s">
        <v>106</v>
      </c>
      <c r="K3492" t="s">
        <v>257</v>
      </c>
      <c r="L3492" t="s">
        <v>3378</v>
      </c>
    </row>
    <row r="3493" spans="8:12" x14ac:dyDescent="0.25">
      <c r="H3493">
        <v>340093700</v>
      </c>
      <c r="I3493" t="s">
        <v>37</v>
      </c>
      <c r="J3493" t="s">
        <v>106</v>
      </c>
      <c r="K3493" t="s">
        <v>257</v>
      </c>
      <c r="L3493" t="s">
        <v>1869</v>
      </c>
    </row>
    <row r="3494" spans="8:12" x14ac:dyDescent="0.25">
      <c r="H3494">
        <v>340094600</v>
      </c>
      <c r="I3494" t="s">
        <v>37</v>
      </c>
      <c r="J3494" t="s">
        <v>106</v>
      </c>
      <c r="K3494" t="s">
        <v>254</v>
      </c>
      <c r="L3494" t="s">
        <v>3379</v>
      </c>
    </row>
    <row r="3495" spans="8:12" x14ac:dyDescent="0.25">
      <c r="H3495">
        <v>340094700</v>
      </c>
      <c r="I3495" t="s">
        <v>37</v>
      </c>
      <c r="J3495" t="s">
        <v>106</v>
      </c>
      <c r="K3495" t="s">
        <v>254</v>
      </c>
      <c r="L3495" t="s">
        <v>3380</v>
      </c>
    </row>
    <row r="3496" spans="8:12" x14ac:dyDescent="0.25">
      <c r="H3496">
        <v>340094800</v>
      </c>
      <c r="I3496" t="s">
        <v>37</v>
      </c>
      <c r="J3496" t="s">
        <v>106</v>
      </c>
      <c r="K3496" t="s">
        <v>254</v>
      </c>
      <c r="L3496" t="s">
        <v>3381</v>
      </c>
    </row>
    <row r="3497" spans="8:12" x14ac:dyDescent="0.25">
      <c r="H3497">
        <v>340094900</v>
      </c>
      <c r="I3497" t="s">
        <v>37</v>
      </c>
      <c r="J3497" t="s">
        <v>106</v>
      </c>
      <c r="K3497" t="s">
        <v>254</v>
      </c>
      <c r="L3497" t="s">
        <v>3382</v>
      </c>
    </row>
    <row r="3498" spans="8:12" x14ac:dyDescent="0.25">
      <c r="H3498">
        <v>340095100</v>
      </c>
      <c r="I3498" t="s">
        <v>37</v>
      </c>
      <c r="J3498" t="s">
        <v>106</v>
      </c>
      <c r="K3498" t="s">
        <v>257</v>
      </c>
      <c r="L3498" t="s">
        <v>3383</v>
      </c>
    </row>
    <row r="3499" spans="8:12" x14ac:dyDescent="0.25">
      <c r="H3499">
        <v>340095200</v>
      </c>
      <c r="I3499" t="s">
        <v>37</v>
      </c>
      <c r="J3499" t="s">
        <v>106</v>
      </c>
      <c r="K3499" t="s">
        <v>257</v>
      </c>
      <c r="L3499" t="s">
        <v>3384</v>
      </c>
    </row>
    <row r="3500" spans="8:12" x14ac:dyDescent="0.25">
      <c r="H3500">
        <v>340095400</v>
      </c>
      <c r="I3500" t="s">
        <v>37</v>
      </c>
      <c r="J3500" t="s">
        <v>106</v>
      </c>
      <c r="K3500" t="s">
        <v>254</v>
      </c>
      <c r="L3500" t="s">
        <v>3385</v>
      </c>
    </row>
    <row r="3501" spans="8:12" x14ac:dyDescent="0.25">
      <c r="H3501">
        <v>340095500</v>
      </c>
      <c r="I3501" t="s">
        <v>37</v>
      </c>
      <c r="J3501" t="s">
        <v>106</v>
      </c>
      <c r="K3501" t="s">
        <v>257</v>
      </c>
      <c r="L3501" t="s">
        <v>3386</v>
      </c>
    </row>
    <row r="3502" spans="8:12" x14ac:dyDescent="0.25">
      <c r="H3502">
        <v>340095600</v>
      </c>
      <c r="I3502" t="s">
        <v>37</v>
      </c>
      <c r="J3502" t="s">
        <v>106</v>
      </c>
      <c r="K3502" t="s">
        <v>257</v>
      </c>
      <c r="L3502" t="s">
        <v>3387</v>
      </c>
    </row>
    <row r="3503" spans="8:12" x14ac:dyDescent="0.25">
      <c r="H3503">
        <v>340095700</v>
      </c>
      <c r="I3503" t="s">
        <v>37</v>
      </c>
      <c r="J3503" t="s">
        <v>105</v>
      </c>
      <c r="K3503" t="s">
        <v>257</v>
      </c>
      <c r="L3503" t="s">
        <v>3388</v>
      </c>
    </row>
    <row r="3504" spans="8:12" x14ac:dyDescent="0.25">
      <c r="H3504">
        <v>340096100</v>
      </c>
      <c r="I3504" t="s">
        <v>37</v>
      </c>
      <c r="J3504" t="s">
        <v>106</v>
      </c>
      <c r="K3504" t="s">
        <v>257</v>
      </c>
      <c r="L3504" t="s">
        <v>2735</v>
      </c>
    </row>
    <row r="3505" spans="8:12" x14ac:dyDescent="0.25">
      <c r="H3505">
        <v>340096200</v>
      </c>
      <c r="I3505" t="s">
        <v>37</v>
      </c>
      <c r="J3505" t="s">
        <v>106</v>
      </c>
      <c r="K3505" t="s">
        <v>254</v>
      </c>
      <c r="L3505" t="s">
        <v>3389</v>
      </c>
    </row>
    <row r="3506" spans="8:12" x14ac:dyDescent="0.25">
      <c r="H3506">
        <v>340096300</v>
      </c>
      <c r="I3506" t="s">
        <v>37</v>
      </c>
      <c r="J3506" t="s">
        <v>106</v>
      </c>
      <c r="K3506" t="s">
        <v>254</v>
      </c>
      <c r="L3506" t="s">
        <v>3390</v>
      </c>
    </row>
    <row r="3507" spans="8:12" x14ac:dyDescent="0.25">
      <c r="H3507">
        <v>340096400</v>
      </c>
      <c r="I3507" t="s">
        <v>37</v>
      </c>
      <c r="J3507" t="s">
        <v>106</v>
      </c>
      <c r="K3507" t="s">
        <v>254</v>
      </c>
      <c r="L3507" t="s">
        <v>3391</v>
      </c>
    </row>
    <row r="3508" spans="8:12" x14ac:dyDescent="0.25">
      <c r="H3508">
        <v>340096600</v>
      </c>
      <c r="I3508" t="s">
        <v>37</v>
      </c>
      <c r="J3508" t="s">
        <v>106</v>
      </c>
      <c r="K3508" t="s">
        <v>257</v>
      </c>
      <c r="L3508" t="s">
        <v>3392</v>
      </c>
    </row>
    <row r="3509" spans="8:12" x14ac:dyDescent="0.25">
      <c r="H3509">
        <v>340096601</v>
      </c>
      <c r="I3509" t="s">
        <v>37</v>
      </c>
      <c r="J3509" t="s">
        <v>106</v>
      </c>
      <c r="K3509" t="s">
        <v>257</v>
      </c>
      <c r="L3509" t="s">
        <v>3393</v>
      </c>
    </row>
    <row r="3510" spans="8:12" x14ac:dyDescent="0.25">
      <c r="H3510">
        <v>340096602</v>
      </c>
      <c r="I3510" t="s">
        <v>37</v>
      </c>
      <c r="J3510" t="s">
        <v>106</v>
      </c>
      <c r="K3510" t="s">
        <v>257</v>
      </c>
      <c r="L3510" t="s">
        <v>3394</v>
      </c>
    </row>
    <row r="3511" spans="8:12" x14ac:dyDescent="0.25">
      <c r="H3511">
        <v>340096603</v>
      </c>
      <c r="I3511" t="s">
        <v>37</v>
      </c>
      <c r="J3511" t="s">
        <v>106</v>
      </c>
      <c r="K3511" t="s">
        <v>257</v>
      </c>
      <c r="L3511" t="s">
        <v>3395</v>
      </c>
    </row>
    <row r="3512" spans="8:12" x14ac:dyDescent="0.25">
      <c r="H3512">
        <v>340096604</v>
      </c>
      <c r="I3512" t="s">
        <v>37</v>
      </c>
      <c r="J3512" t="s">
        <v>106</v>
      </c>
      <c r="K3512" t="s">
        <v>257</v>
      </c>
      <c r="L3512" t="s">
        <v>3396</v>
      </c>
    </row>
    <row r="3513" spans="8:12" x14ac:dyDescent="0.25">
      <c r="H3513">
        <v>340096700</v>
      </c>
      <c r="I3513" t="s">
        <v>37</v>
      </c>
      <c r="J3513" t="s">
        <v>106</v>
      </c>
      <c r="K3513" t="s">
        <v>257</v>
      </c>
      <c r="L3513" t="s">
        <v>3397</v>
      </c>
    </row>
    <row r="3514" spans="8:12" x14ac:dyDescent="0.25">
      <c r="H3514">
        <v>340096701</v>
      </c>
      <c r="I3514" t="s">
        <v>37</v>
      </c>
      <c r="J3514" t="s">
        <v>106</v>
      </c>
      <c r="K3514" t="s">
        <v>257</v>
      </c>
      <c r="L3514" t="s">
        <v>3398</v>
      </c>
    </row>
    <row r="3515" spans="8:12" x14ac:dyDescent="0.25">
      <c r="H3515">
        <v>340097100</v>
      </c>
      <c r="I3515" t="s">
        <v>37</v>
      </c>
      <c r="J3515" t="s">
        <v>106</v>
      </c>
      <c r="K3515" t="s">
        <v>254</v>
      </c>
      <c r="L3515" t="s">
        <v>3399</v>
      </c>
    </row>
    <row r="3516" spans="8:12" x14ac:dyDescent="0.25">
      <c r="H3516">
        <v>340097500</v>
      </c>
      <c r="I3516" t="s">
        <v>37</v>
      </c>
      <c r="J3516" t="s">
        <v>106</v>
      </c>
      <c r="K3516" t="s">
        <v>257</v>
      </c>
      <c r="L3516" t="s">
        <v>3400</v>
      </c>
    </row>
    <row r="3517" spans="8:12" x14ac:dyDescent="0.25">
      <c r="H3517">
        <v>340097700</v>
      </c>
      <c r="I3517" t="s">
        <v>37</v>
      </c>
      <c r="J3517" t="s">
        <v>106</v>
      </c>
      <c r="K3517" t="s">
        <v>254</v>
      </c>
      <c r="L3517" t="s">
        <v>3401</v>
      </c>
    </row>
    <row r="3518" spans="8:12" x14ac:dyDescent="0.25">
      <c r="H3518">
        <v>340098300</v>
      </c>
      <c r="I3518" t="s">
        <v>37</v>
      </c>
      <c r="J3518" t="s">
        <v>105</v>
      </c>
      <c r="K3518" t="s">
        <v>257</v>
      </c>
      <c r="L3518" t="s">
        <v>3402</v>
      </c>
    </row>
    <row r="3519" spans="8:12" x14ac:dyDescent="0.25">
      <c r="H3519">
        <v>340107100</v>
      </c>
      <c r="I3519" t="s">
        <v>37</v>
      </c>
      <c r="J3519" t="s">
        <v>106</v>
      </c>
      <c r="K3519" t="s">
        <v>257</v>
      </c>
      <c r="L3519" t="s">
        <v>3403</v>
      </c>
    </row>
    <row r="3520" spans="8:12" x14ac:dyDescent="0.25">
      <c r="H3520">
        <v>340107600</v>
      </c>
      <c r="I3520" t="s">
        <v>37</v>
      </c>
      <c r="J3520" t="s">
        <v>106</v>
      </c>
      <c r="K3520" t="s">
        <v>254</v>
      </c>
      <c r="L3520" t="s">
        <v>3404</v>
      </c>
    </row>
    <row r="3521" spans="8:12" x14ac:dyDescent="0.25">
      <c r="H3521">
        <v>340108800</v>
      </c>
      <c r="I3521" t="s">
        <v>37</v>
      </c>
      <c r="J3521" t="s">
        <v>106</v>
      </c>
      <c r="K3521" t="s">
        <v>254</v>
      </c>
      <c r="L3521" t="s">
        <v>3405</v>
      </c>
    </row>
    <row r="3522" spans="8:12" x14ac:dyDescent="0.25">
      <c r="H3522">
        <v>340109600</v>
      </c>
      <c r="I3522" t="s">
        <v>37</v>
      </c>
      <c r="J3522" t="s">
        <v>106</v>
      </c>
      <c r="K3522" t="s">
        <v>254</v>
      </c>
      <c r="L3522" t="s">
        <v>3406</v>
      </c>
    </row>
    <row r="3523" spans="8:12" x14ac:dyDescent="0.25">
      <c r="H3523">
        <v>340109700</v>
      </c>
      <c r="I3523" t="s">
        <v>37</v>
      </c>
      <c r="J3523" t="s">
        <v>106</v>
      </c>
      <c r="K3523" t="s">
        <v>254</v>
      </c>
      <c r="L3523" t="s">
        <v>3407</v>
      </c>
    </row>
    <row r="3524" spans="8:12" x14ac:dyDescent="0.25">
      <c r="H3524">
        <v>340109800</v>
      </c>
      <c r="I3524" t="s">
        <v>37</v>
      </c>
      <c r="J3524" t="s">
        <v>106</v>
      </c>
      <c r="K3524" t="s">
        <v>254</v>
      </c>
      <c r="L3524" t="s">
        <v>3408</v>
      </c>
    </row>
    <row r="3525" spans="8:12" x14ac:dyDescent="0.25">
      <c r="H3525">
        <v>340110600</v>
      </c>
      <c r="I3525" t="s">
        <v>37</v>
      </c>
      <c r="J3525" t="s">
        <v>106</v>
      </c>
      <c r="K3525" t="s">
        <v>257</v>
      </c>
      <c r="L3525" t="s">
        <v>3409</v>
      </c>
    </row>
    <row r="3526" spans="8:12" x14ac:dyDescent="0.25">
      <c r="H3526">
        <v>340111000</v>
      </c>
      <c r="I3526" t="s">
        <v>37</v>
      </c>
      <c r="J3526" t="s">
        <v>106</v>
      </c>
      <c r="K3526" t="s">
        <v>254</v>
      </c>
      <c r="L3526" t="s">
        <v>3410</v>
      </c>
    </row>
    <row r="3527" spans="8:12" x14ac:dyDescent="0.25">
      <c r="H3527">
        <v>340111201</v>
      </c>
      <c r="I3527" t="s">
        <v>37</v>
      </c>
      <c r="J3527" t="s">
        <v>105</v>
      </c>
      <c r="K3527" t="s">
        <v>257</v>
      </c>
      <c r="L3527" t="s">
        <v>3411</v>
      </c>
    </row>
    <row r="3528" spans="8:12" x14ac:dyDescent="0.25">
      <c r="H3528">
        <v>340111400</v>
      </c>
      <c r="I3528" t="s">
        <v>37</v>
      </c>
      <c r="J3528" t="s">
        <v>106</v>
      </c>
      <c r="K3528" t="s">
        <v>254</v>
      </c>
      <c r="L3528" t="s">
        <v>3412</v>
      </c>
    </row>
    <row r="3529" spans="8:12" x14ac:dyDescent="0.25">
      <c r="H3529">
        <v>340111600</v>
      </c>
      <c r="I3529" t="s">
        <v>37</v>
      </c>
      <c r="J3529" t="s">
        <v>106</v>
      </c>
      <c r="K3529" t="s">
        <v>254</v>
      </c>
      <c r="L3529" t="s">
        <v>2770</v>
      </c>
    </row>
    <row r="3530" spans="8:12" x14ac:dyDescent="0.25">
      <c r="H3530">
        <v>340114100</v>
      </c>
      <c r="I3530" t="s">
        <v>37</v>
      </c>
      <c r="J3530" t="s">
        <v>106</v>
      </c>
      <c r="K3530" t="s">
        <v>257</v>
      </c>
      <c r="L3530" t="s">
        <v>3413</v>
      </c>
    </row>
    <row r="3531" spans="8:12" x14ac:dyDescent="0.25">
      <c r="H3531">
        <v>340115100</v>
      </c>
      <c r="I3531" t="s">
        <v>37</v>
      </c>
      <c r="J3531" t="s">
        <v>106</v>
      </c>
      <c r="K3531" t="s">
        <v>257</v>
      </c>
      <c r="L3531" t="s">
        <v>2753</v>
      </c>
    </row>
    <row r="3532" spans="8:12" x14ac:dyDescent="0.25">
      <c r="H3532">
        <v>340115101</v>
      </c>
      <c r="I3532" t="s">
        <v>37</v>
      </c>
      <c r="J3532" t="s">
        <v>106</v>
      </c>
      <c r="K3532" t="s">
        <v>257</v>
      </c>
      <c r="L3532" t="s">
        <v>3414</v>
      </c>
    </row>
    <row r="3533" spans="8:12" x14ac:dyDescent="0.25">
      <c r="H3533">
        <v>340115102</v>
      </c>
      <c r="I3533" t="s">
        <v>37</v>
      </c>
      <c r="J3533" t="s">
        <v>106</v>
      </c>
      <c r="K3533" t="s">
        <v>257</v>
      </c>
      <c r="L3533" t="s">
        <v>3415</v>
      </c>
    </row>
    <row r="3534" spans="8:12" x14ac:dyDescent="0.25">
      <c r="H3534">
        <v>340115103</v>
      </c>
      <c r="I3534" t="s">
        <v>37</v>
      </c>
      <c r="J3534" t="s">
        <v>106</v>
      </c>
      <c r="K3534" t="s">
        <v>257</v>
      </c>
      <c r="L3534" t="s">
        <v>3416</v>
      </c>
    </row>
    <row r="3535" spans="8:12" x14ac:dyDescent="0.25">
      <c r="H3535">
        <v>340115104</v>
      </c>
      <c r="I3535" t="s">
        <v>37</v>
      </c>
      <c r="J3535" t="s">
        <v>106</v>
      </c>
      <c r="K3535" t="s">
        <v>257</v>
      </c>
      <c r="L3535" t="s">
        <v>3416</v>
      </c>
    </row>
    <row r="3536" spans="8:12" x14ac:dyDescent="0.25">
      <c r="H3536">
        <v>340115105</v>
      </c>
      <c r="I3536" t="s">
        <v>37</v>
      </c>
      <c r="J3536" t="s">
        <v>106</v>
      </c>
      <c r="K3536" t="s">
        <v>257</v>
      </c>
      <c r="L3536" t="s">
        <v>3416</v>
      </c>
    </row>
    <row r="3537" spans="8:12" x14ac:dyDescent="0.25">
      <c r="H3537">
        <v>340115106</v>
      </c>
      <c r="I3537" t="s">
        <v>37</v>
      </c>
      <c r="J3537" t="s">
        <v>106</v>
      </c>
      <c r="K3537" t="s">
        <v>257</v>
      </c>
      <c r="L3537" t="s">
        <v>3417</v>
      </c>
    </row>
    <row r="3538" spans="8:12" x14ac:dyDescent="0.25">
      <c r="H3538">
        <v>340115200</v>
      </c>
      <c r="I3538" t="s">
        <v>37</v>
      </c>
      <c r="J3538" t="s">
        <v>105</v>
      </c>
      <c r="K3538" t="s">
        <v>257</v>
      </c>
      <c r="L3538" t="s">
        <v>3418</v>
      </c>
    </row>
    <row r="3539" spans="8:12" x14ac:dyDescent="0.25">
      <c r="H3539">
        <v>340116100</v>
      </c>
      <c r="I3539" t="s">
        <v>37</v>
      </c>
      <c r="J3539" t="s">
        <v>106</v>
      </c>
      <c r="K3539" t="s">
        <v>257</v>
      </c>
      <c r="L3539" t="s">
        <v>3419</v>
      </c>
    </row>
    <row r="3540" spans="8:12" x14ac:dyDescent="0.25">
      <c r="H3540">
        <v>340117200</v>
      </c>
      <c r="I3540" t="s">
        <v>37</v>
      </c>
      <c r="J3540" t="s">
        <v>106</v>
      </c>
      <c r="K3540" t="s">
        <v>257</v>
      </c>
      <c r="L3540" t="s">
        <v>3420</v>
      </c>
    </row>
    <row r="3541" spans="8:12" x14ac:dyDescent="0.25">
      <c r="H3541">
        <v>340117600</v>
      </c>
      <c r="I3541" t="s">
        <v>37</v>
      </c>
      <c r="J3541" t="s">
        <v>106</v>
      </c>
      <c r="K3541" t="s">
        <v>254</v>
      </c>
      <c r="L3541" t="s">
        <v>3421</v>
      </c>
    </row>
    <row r="3542" spans="8:12" x14ac:dyDescent="0.25">
      <c r="H3542">
        <v>340117700</v>
      </c>
      <c r="I3542" t="s">
        <v>37</v>
      </c>
      <c r="J3542" t="s">
        <v>106</v>
      </c>
      <c r="K3542" t="s">
        <v>254</v>
      </c>
      <c r="L3542" t="s">
        <v>3422</v>
      </c>
    </row>
    <row r="3543" spans="8:12" x14ac:dyDescent="0.25">
      <c r="H3543">
        <v>340117701</v>
      </c>
      <c r="I3543" t="s">
        <v>37</v>
      </c>
      <c r="J3543" t="s">
        <v>106</v>
      </c>
      <c r="K3543" t="s">
        <v>254</v>
      </c>
      <c r="L3543" t="s">
        <v>3422</v>
      </c>
    </row>
    <row r="3544" spans="8:12" x14ac:dyDescent="0.25">
      <c r="H3544">
        <v>340117702</v>
      </c>
      <c r="I3544" t="s">
        <v>37</v>
      </c>
      <c r="J3544" t="s">
        <v>106</v>
      </c>
      <c r="K3544" t="s">
        <v>254</v>
      </c>
      <c r="L3544" t="s">
        <v>3423</v>
      </c>
    </row>
    <row r="3545" spans="8:12" x14ac:dyDescent="0.25">
      <c r="H3545">
        <v>340117703</v>
      </c>
      <c r="I3545" t="s">
        <v>37</v>
      </c>
      <c r="J3545" t="s">
        <v>106</v>
      </c>
      <c r="K3545" t="s">
        <v>254</v>
      </c>
      <c r="L3545" t="s">
        <v>3423</v>
      </c>
    </row>
    <row r="3546" spans="8:12" x14ac:dyDescent="0.25">
      <c r="H3546">
        <v>340117704</v>
      </c>
      <c r="I3546" t="s">
        <v>37</v>
      </c>
      <c r="J3546" t="s">
        <v>106</v>
      </c>
      <c r="K3546" t="s">
        <v>254</v>
      </c>
      <c r="L3546" t="s">
        <v>3423</v>
      </c>
    </row>
    <row r="3547" spans="8:12" x14ac:dyDescent="0.25">
      <c r="H3547">
        <v>340117705</v>
      </c>
      <c r="I3547" t="s">
        <v>37</v>
      </c>
      <c r="J3547" t="s">
        <v>106</v>
      </c>
      <c r="K3547" t="s">
        <v>254</v>
      </c>
      <c r="L3547" t="s">
        <v>3424</v>
      </c>
    </row>
    <row r="3548" spans="8:12" x14ac:dyDescent="0.25">
      <c r="H3548">
        <v>340117800</v>
      </c>
      <c r="I3548" t="s">
        <v>37</v>
      </c>
      <c r="J3548" t="s">
        <v>106</v>
      </c>
      <c r="K3548" t="s">
        <v>254</v>
      </c>
      <c r="L3548" t="s">
        <v>3425</v>
      </c>
    </row>
    <row r="3549" spans="8:12" x14ac:dyDescent="0.25">
      <c r="H3549">
        <v>340117801</v>
      </c>
      <c r="I3549" t="s">
        <v>37</v>
      </c>
      <c r="J3549" t="s">
        <v>106</v>
      </c>
      <c r="K3549" t="s">
        <v>254</v>
      </c>
      <c r="L3549" t="s">
        <v>3426</v>
      </c>
    </row>
    <row r="3550" spans="8:12" x14ac:dyDescent="0.25">
      <c r="H3550">
        <v>340117802</v>
      </c>
      <c r="I3550" t="s">
        <v>37</v>
      </c>
      <c r="J3550" t="s">
        <v>106</v>
      </c>
      <c r="K3550" t="s">
        <v>254</v>
      </c>
      <c r="L3550" t="s">
        <v>3423</v>
      </c>
    </row>
    <row r="3551" spans="8:12" x14ac:dyDescent="0.25">
      <c r="H3551">
        <v>340117803</v>
      </c>
      <c r="I3551" t="s">
        <v>37</v>
      </c>
      <c r="J3551" t="s">
        <v>106</v>
      </c>
      <c r="K3551" t="s">
        <v>254</v>
      </c>
      <c r="L3551" t="s">
        <v>3422</v>
      </c>
    </row>
    <row r="3552" spans="8:12" x14ac:dyDescent="0.25">
      <c r="H3552">
        <v>340117804</v>
      </c>
      <c r="I3552" t="s">
        <v>37</v>
      </c>
      <c r="J3552" t="s">
        <v>106</v>
      </c>
      <c r="K3552" t="s">
        <v>254</v>
      </c>
      <c r="L3552" t="s">
        <v>3424</v>
      </c>
    </row>
    <row r="3553" spans="8:12" x14ac:dyDescent="0.25">
      <c r="H3553">
        <v>340117805</v>
      </c>
      <c r="I3553" t="s">
        <v>37</v>
      </c>
      <c r="J3553" t="s">
        <v>105</v>
      </c>
      <c r="K3553" t="s">
        <v>254</v>
      </c>
      <c r="L3553" t="s">
        <v>3424</v>
      </c>
    </row>
    <row r="3554" spans="8:12" x14ac:dyDescent="0.25">
      <c r="H3554">
        <v>340117806</v>
      </c>
      <c r="I3554" t="s">
        <v>37</v>
      </c>
      <c r="J3554" t="s">
        <v>106</v>
      </c>
      <c r="K3554" t="s">
        <v>254</v>
      </c>
      <c r="L3554" t="s">
        <v>3427</v>
      </c>
    </row>
    <row r="3555" spans="8:12" x14ac:dyDescent="0.25">
      <c r="H3555">
        <v>340117807</v>
      </c>
      <c r="I3555" t="s">
        <v>37</v>
      </c>
      <c r="J3555" t="s">
        <v>105</v>
      </c>
      <c r="K3555" t="s">
        <v>254</v>
      </c>
      <c r="L3555" t="s">
        <v>3424</v>
      </c>
    </row>
    <row r="3556" spans="8:12" x14ac:dyDescent="0.25">
      <c r="H3556">
        <v>340117809</v>
      </c>
      <c r="I3556" t="s">
        <v>37</v>
      </c>
      <c r="J3556" t="s">
        <v>106</v>
      </c>
      <c r="K3556" t="s">
        <v>254</v>
      </c>
      <c r="L3556" t="s">
        <v>3428</v>
      </c>
    </row>
    <row r="3557" spans="8:12" x14ac:dyDescent="0.25">
      <c r="H3557">
        <v>340118400</v>
      </c>
      <c r="I3557" t="s">
        <v>37</v>
      </c>
      <c r="J3557" t="s">
        <v>105</v>
      </c>
      <c r="K3557" t="s">
        <v>254</v>
      </c>
      <c r="L3557" t="s">
        <v>3429</v>
      </c>
    </row>
    <row r="3558" spans="8:12" x14ac:dyDescent="0.25">
      <c r="H3558" s="165">
        <v>380000000</v>
      </c>
      <c r="I3558" s="166" t="s">
        <v>40</v>
      </c>
      <c r="J3558" s="166" t="s">
        <v>221</v>
      </c>
      <c r="K3558" s="166" t="s">
        <v>219</v>
      </c>
      <c r="L3558" s="167" t="s">
        <v>40</v>
      </c>
    </row>
    <row r="3559" spans="8:12" x14ac:dyDescent="0.25">
      <c r="H3559">
        <v>380002800</v>
      </c>
      <c r="I3559" t="s">
        <v>40</v>
      </c>
      <c r="J3559" t="s">
        <v>106</v>
      </c>
      <c r="K3559" t="s">
        <v>257</v>
      </c>
      <c r="L3559" t="s">
        <v>3430</v>
      </c>
    </row>
    <row r="3560" spans="8:12" x14ac:dyDescent="0.25">
      <c r="H3560">
        <v>380003500</v>
      </c>
      <c r="I3560" t="s">
        <v>40</v>
      </c>
      <c r="J3560" t="s">
        <v>105</v>
      </c>
      <c r="K3560" t="s">
        <v>254</v>
      </c>
      <c r="L3560" t="s">
        <v>3431</v>
      </c>
    </row>
    <row r="3561" spans="8:12" x14ac:dyDescent="0.25">
      <c r="H3561">
        <v>380004200</v>
      </c>
      <c r="I3561" t="s">
        <v>40</v>
      </c>
      <c r="J3561" t="s">
        <v>105</v>
      </c>
      <c r="K3561" t="s">
        <v>254</v>
      </c>
      <c r="L3561" t="s">
        <v>3432</v>
      </c>
    </row>
    <row r="3562" spans="8:12" x14ac:dyDescent="0.25">
      <c r="H3562">
        <v>380004201</v>
      </c>
      <c r="I3562" t="s">
        <v>40</v>
      </c>
      <c r="J3562" t="s">
        <v>105</v>
      </c>
      <c r="K3562" t="s">
        <v>254</v>
      </c>
      <c r="L3562" t="s">
        <v>3433</v>
      </c>
    </row>
    <row r="3563" spans="8:12" x14ac:dyDescent="0.25">
      <c r="H3563">
        <v>380004202</v>
      </c>
      <c r="I3563" t="s">
        <v>40</v>
      </c>
      <c r="J3563" t="s">
        <v>105</v>
      </c>
      <c r="K3563" t="s">
        <v>254</v>
      </c>
      <c r="L3563" t="s">
        <v>3434</v>
      </c>
    </row>
    <row r="3564" spans="8:12" x14ac:dyDescent="0.25">
      <c r="H3564">
        <v>380004203</v>
      </c>
      <c r="I3564" t="s">
        <v>40</v>
      </c>
      <c r="J3564" t="s">
        <v>106</v>
      </c>
      <c r="K3564" t="s">
        <v>254</v>
      </c>
      <c r="L3564" t="s">
        <v>3435</v>
      </c>
    </row>
    <row r="3565" spans="8:12" x14ac:dyDescent="0.25">
      <c r="H3565">
        <v>380004700</v>
      </c>
      <c r="I3565" t="s">
        <v>40</v>
      </c>
      <c r="J3565" t="s">
        <v>106</v>
      </c>
      <c r="K3565" t="s">
        <v>257</v>
      </c>
      <c r="L3565" t="s">
        <v>3436</v>
      </c>
    </row>
    <row r="3566" spans="8:12" x14ac:dyDescent="0.25">
      <c r="H3566">
        <v>380006700</v>
      </c>
      <c r="I3566" t="s">
        <v>40</v>
      </c>
      <c r="J3566" t="s">
        <v>105</v>
      </c>
      <c r="K3566" t="s">
        <v>257</v>
      </c>
      <c r="L3566" t="s">
        <v>3437</v>
      </c>
    </row>
    <row r="3567" spans="8:12" x14ac:dyDescent="0.25">
      <c r="H3567">
        <v>380007800</v>
      </c>
      <c r="I3567" t="s">
        <v>40</v>
      </c>
      <c r="J3567" t="s">
        <v>106</v>
      </c>
      <c r="K3567" t="s">
        <v>257</v>
      </c>
      <c r="L3567" t="s">
        <v>3438</v>
      </c>
    </row>
    <row r="3568" spans="8:12" x14ac:dyDescent="0.25">
      <c r="H3568">
        <v>380009100</v>
      </c>
      <c r="I3568" t="s">
        <v>40</v>
      </c>
      <c r="J3568" t="s">
        <v>106</v>
      </c>
      <c r="K3568" t="s">
        <v>257</v>
      </c>
      <c r="L3568" t="s">
        <v>3439</v>
      </c>
    </row>
    <row r="3569" spans="8:12" x14ac:dyDescent="0.25">
      <c r="H3569">
        <v>380013200</v>
      </c>
      <c r="I3569" t="s">
        <v>40</v>
      </c>
      <c r="J3569" t="s">
        <v>106</v>
      </c>
      <c r="K3569" t="s">
        <v>257</v>
      </c>
      <c r="L3569" t="s">
        <v>3440</v>
      </c>
    </row>
    <row r="3570" spans="8:12" x14ac:dyDescent="0.25">
      <c r="H3570">
        <v>380016200</v>
      </c>
      <c r="I3570" t="s">
        <v>40</v>
      </c>
      <c r="J3570" t="s">
        <v>106</v>
      </c>
      <c r="K3570" t="s">
        <v>257</v>
      </c>
      <c r="L3570" t="s">
        <v>3441</v>
      </c>
    </row>
    <row r="3571" spans="8:12" x14ac:dyDescent="0.25">
      <c r="H3571">
        <v>380016300</v>
      </c>
      <c r="I3571" t="s">
        <v>40</v>
      </c>
      <c r="J3571" t="s">
        <v>106</v>
      </c>
      <c r="K3571" t="s">
        <v>257</v>
      </c>
      <c r="L3571" t="s">
        <v>3442</v>
      </c>
    </row>
    <row r="3572" spans="8:12" x14ac:dyDescent="0.25">
      <c r="H3572">
        <v>380018700</v>
      </c>
      <c r="I3572" t="s">
        <v>40</v>
      </c>
      <c r="J3572" t="s">
        <v>106</v>
      </c>
      <c r="K3572" t="s">
        <v>257</v>
      </c>
      <c r="L3572" t="s">
        <v>3443</v>
      </c>
    </row>
    <row r="3573" spans="8:12" x14ac:dyDescent="0.25">
      <c r="H3573">
        <v>380020000</v>
      </c>
      <c r="I3573" t="s">
        <v>40</v>
      </c>
      <c r="J3573" t="s">
        <v>106</v>
      </c>
      <c r="K3573" t="s">
        <v>257</v>
      </c>
      <c r="L3573" t="s">
        <v>3444</v>
      </c>
    </row>
    <row r="3574" spans="8:12" x14ac:dyDescent="0.25">
      <c r="H3574">
        <v>380020300</v>
      </c>
      <c r="I3574" t="s">
        <v>40</v>
      </c>
      <c r="J3574" t="s">
        <v>106</v>
      </c>
      <c r="K3574" t="s">
        <v>257</v>
      </c>
      <c r="L3574" t="s">
        <v>3445</v>
      </c>
    </row>
    <row r="3575" spans="8:12" x14ac:dyDescent="0.25">
      <c r="H3575">
        <v>380021200</v>
      </c>
      <c r="I3575" t="s">
        <v>40</v>
      </c>
      <c r="J3575" t="s">
        <v>106</v>
      </c>
      <c r="K3575" t="s">
        <v>257</v>
      </c>
      <c r="L3575" t="s">
        <v>3446</v>
      </c>
    </row>
    <row r="3576" spans="8:12" x14ac:dyDescent="0.25">
      <c r="H3576">
        <v>380030800</v>
      </c>
      <c r="I3576" t="s">
        <v>40</v>
      </c>
      <c r="J3576" t="s">
        <v>106</v>
      </c>
      <c r="K3576" t="s">
        <v>257</v>
      </c>
      <c r="L3576" t="s">
        <v>3447</v>
      </c>
    </row>
    <row r="3577" spans="8:12" x14ac:dyDescent="0.25">
      <c r="H3577">
        <v>380035200</v>
      </c>
      <c r="I3577" t="s">
        <v>40</v>
      </c>
      <c r="J3577" t="s">
        <v>106</v>
      </c>
      <c r="K3577" t="s">
        <v>254</v>
      </c>
      <c r="L3577" t="s">
        <v>3448</v>
      </c>
    </row>
    <row r="3578" spans="8:12" x14ac:dyDescent="0.25">
      <c r="H3578">
        <v>380035202</v>
      </c>
      <c r="I3578" t="s">
        <v>40</v>
      </c>
      <c r="J3578" t="s">
        <v>106</v>
      </c>
      <c r="K3578" t="s">
        <v>254</v>
      </c>
      <c r="L3578" t="s">
        <v>3449</v>
      </c>
    </row>
    <row r="3579" spans="8:12" x14ac:dyDescent="0.25">
      <c r="H3579">
        <v>380035400</v>
      </c>
      <c r="I3579" t="s">
        <v>40</v>
      </c>
      <c r="J3579" t="s">
        <v>105</v>
      </c>
      <c r="K3579" t="s">
        <v>257</v>
      </c>
      <c r="L3579" t="s">
        <v>3450</v>
      </c>
    </row>
    <row r="3580" spans="8:12" x14ac:dyDescent="0.25">
      <c r="H3580">
        <v>380035600</v>
      </c>
      <c r="I3580" t="s">
        <v>40</v>
      </c>
      <c r="J3580" t="s">
        <v>106</v>
      </c>
      <c r="K3580" t="s">
        <v>257</v>
      </c>
      <c r="L3580" t="s">
        <v>3451</v>
      </c>
    </row>
    <row r="3581" spans="8:12" x14ac:dyDescent="0.25">
      <c r="H3581">
        <v>380037500</v>
      </c>
      <c r="I3581" t="s">
        <v>40</v>
      </c>
      <c r="J3581" t="s">
        <v>106</v>
      </c>
      <c r="K3581" t="s">
        <v>257</v>
      </c>
      <c r="L3581" t="s">
        <v>3452</v>
      </c>
    </row>
    <row r="3582" spans="8:12" x14ac:dyDescent="0.25">
      <c r="H3582">
        <v>380041000</v>
      </c>
      <c r="I3582" t="s">
        <v>40</v>
      </c>
      <c r="J3582" t="s">
        <v>106</v>
      </c>
      <c r="K3582" t="s">
        <v>257</v>
      </c>
      <c r="L3582" t="s">
        <v>3453</v>
      </c>
    </row>
    <row r="3583" spans="8:12" x14ac:dyDescent="0.25">
      <c r="H3583">
        <v>380043000</v>
      </c>
      <c r="I3583" t="s">
        <v>40</v>
      </c>
      <c r="J3583" t="s">
        <v>106</v>
      </c>
      <c r="K3583" t="s">
        <v>254</v>
      </c>
      <c r="L3583" t="s">
        <v>3454</v>
      </c>
    </row>
    <row r="3584" spans="8:12" x14ac:dyDescent="0.25">
      <c r="H3584">
        <v>380044200</v>
      </c>
      <c r="I3584" t="s">
        <v>40</v>
      </c>
      <c r="J3584" t="s">
        <v>106</v>
      </c>
      <c r="K3584" t="s">
        <v>257</v>
      </c>
      <c r="L3584" t="s">
        <v>3455</v>
      </c>
    </row>
    <row r="3585" spans="8:12" x14ac:dyDescent="0.25">
      <c r="H3585">
        <v>380044300</v>
      </c>
      <c r="I3585" t="s">
        <v>40</v>
      </c>
      <c r="J3585" t="s">
        <v>106</v>
      </c>
      <c r="K3585" t="s">
        <v>254</v>
      </c>
      <c r="L3585" t="s">
        <v>3456</v>
      </c>
    </row>
    <row r="3586" spans="8:12" x14ac:dyDescent="0.25">
      <c r="H3586">
        <v>380044500</v>
      </c>
      <c r="I3586" t="s">
        <v>40</v>
      </c>
      <c r="J3586" t="s">
        <v>106</v>
      </c>
      <c r="K3586" t="s">
        <v>257</v>
      </c>
      <c r="L3586" t="s">
        <v>3457</v>
      </c>
    </row>
    <row r="3587" spans="8:12" x14ac:dyDescent="0.25">
      <c r="H3587">
        <v>380045100</v>
      </c>
      <c r="I3587" t="s">
        <v>40</v>
      </c>
      <c r="J3587" t="s">
        <v>106</v>
      </c>
      <c r="K3587" t="s">
        <v>254</v>
      </c>
      <c r="L3587" t="s">
        <v>3458</v>
      </c>
    </row>
    <row r="3588" spans="8:12" x14ac:dyDescent="0.25">
      <c r="H3588">
        <v>380045101</v>
      </c>
      <c r="I3588" t="s">
        <v>40</v>
      </c>
      <c r="J3588" t="s">
        <v>106</v>
      </c>
      <c r="K3588" t="s">
        <v>254</v>
      </c>
      <c r="L3588" t="s">
        <v>3459</v>
      </c>
    </row>
    <row r="3589" spans="8:12" x14ac:dyDescent="0.25">
      <c r="H3589">
        <v>380045102</v>
      </c>
      <c r="I3589" t="s">
        <v>40</v>
      </c>
      <c r="J3589" t="s">
        <v>106</v>
      </c>
      <c r="K3589" t="s">
        <v>257</v>
      </c>
      <c r="L3589" t="s">
        <v>3460</v>
      </c>
    </row>
    <row r="3590" spans="8:12" x14ac:dyDescent="0.25">
      <c r="H3590">
        <v>380045800</v>
      </c>
      <c r="I3590" t="s">
        <v>40</v>
      </c>
      <c r="J3590" t="s">
        <v>106</v>
      </c>
      <c r="K3590" t="s">
        <v>254</v>
      </c>
      <c r="L3590" t="s">
        <v>3461</v>
      </c>
    </row>
    <row r="3591" spans="8:12" x14ac:dyDescent="0.25">
      <c r="H3591">
        <v>380045801</v>
      </c>
      <c r="I3591" t="s">
        <v>40</v>
      </c>
      <c r="J3591" t="s">
        <v>106</v>
      </c>
      <c r="K3591" t="s">
        <v>254</v>
      </c>
      <c r="L3591" t="s">
        <v>3462</v>
      </c>
    </row>
    <row r="3592" spans="8:12" x14ac:dyDescent="0.25">
      <c r="H3592">
        <v>380045802</v>
      </c>
      <c r="I3592" t="s">
        <v>40</v>
      </c>
      <c r="J3592" t="s">
        <v>106</v>
      </c>
      <c r="K3592" t="s">
        <v>254</v>
      </c>
      <c r="L3592" t="s">
        <v>3463</v>
      </c>
    </row>
    <row r="3593" spans="8:12" x14ac:dyDescent="0.25">
      <c r="H3593">
        <v>380046500</v>
      </c>
      <c r="I3593" t="s">
        <v>40</v>
      </c>
      <c r="J3593" t="s">
        <v>106</v>
      </c>
      <c r="K3593" t="s">
        <v>257</v>
      </c>
      <c r="L3593" t="s">
        <v>3464</v>
      </c>
    </row>
    <row r="3594" spans="8:12" x14ac:dyDescent="0.25">
      <c r="H3594">
        <v>380046700</v>
      </c>
      <c r="I3594" t="s">
        <v>40</v>
      </c>
      <c r="J3594" t="s">
        <v>106</v>
      </c>
      <c r="K3594" t="s">
        <v>257</v>
      </c>
      <c r="L3594" t="s">
        <v>3465</v>
      </c>
    </row>
    <row r="3595" spans="8:12" x14ac:dyDescent="0.25">
      <c r="H3595">
        <v>380047200</v>
      </c>
      <c r="I3595" t="s">
        <v>40</v>
      </c>
      <c r="J3595" t="s">
        <v>106</v>
      </c>
      <c r="K3595" t="s">
        <v>254</v>
      </c>
      <c r="L3595" t="s">
        <v>3466</v>
      </c>
    </row>
    <row r="3596" spans="8:12" x14ac:dyDescent="0.25">
      <c r="H3596">
        <v>380047202</v>
      </c>
      <c r="I3596" t="s">
        <v>40</v>
      </c>
      <c r="J3596" t="s">
        <v>106</v>
      </c>
      <c r="K3596" t="s">
        <v>254</v>
      </c>
      <c r="L3596" t="s">
        <v>3466</v>
      </c>
    </row>
    <row r="3597" spans="8:12" x14ac:dyDescent="0.25">
      <c r="H3597">
        <v>380052000</v>
      </c>
      <c r="I3597" t="s">
        <v>40</v>
      </c>
      <c r="J3597" t="s">
        <v>106</v>
      </c>
      <c r="K3597" t="s">
        <v>254</v>
      </c>
      <c r="L3597" t="s">
        <v>3467</v>
      </c>
    </row>
    <row r="3598" spans="8:12" x14ac:dyDescent="0.25">
      <c r="H3598">
        <v>380052001</v>
      </c>
      <c r="I3598" t="s">
        <v>40</v>
      </c>
      <c r="J3598" t="s">
        <v>106</v>
      </c>
      <c r="K3598" t="s">
        <v>254</v>
      </c>
      <c r="L3598" t="s">
        <v>3468</v>
      </c>
    </row>
    <row r="3599" spans="8:12" x14ac:dyDescent="0.25">
      <c r="H3599">
        <v>380054301</v>
      </c>
      <c r="I3599" t="s">
        <v>40</v>
      </c>
      <c r="J3599" t="s">
        <v>106</v>
      </c>
      <c r="K3599" t="s">
        <v>254</v>
      </c>
      <c r="L3599" t="s">
        <v>3469</v>
      </c>
    </row>
    <row r="3600" spans="8:12" x14ac:dyDescent="0.25">
      <c r="H3600">
        <v>380055000</v>
      </c>
      <c r="I3600" t="s">
        <v>40</v>
      </c>
      <c r="J3600" t="s">
        <v>106</v>
      </c>
      <c r="K3600" t="s">
        <v>257</v>
      </c>
      <c r="L3600" t="s">
        <v>3470</v>
      </c>
    </row>
    <row r="3601" spans="8:12" x14ac:dyDescent="0.25">
      <c r="H3601">
        <v>380058200</v>
      </c>
      <c r="I3601" t="s">
        <v>40</v>
      </c>
      <c r="J3601" t="s">
        <v>106</v>
      </c>
      <c r="K3601" t="s">
        <v>257</v>
      </c>
      <c r="L3601" t="s">
        <v>3471</v>
      </c>
    </row>
    <row r="3602" spans="8:12" x14ac:dyDescent="0.25">
      <c r="H3602">
        <v>380058201</v>
      </c>
      <c r="I3602" t="s">
        <v>40</v>
      </c>
      <c r="J3602" t="s">
        <v>106</v>
      </c>
      <c r="K3602" t="s">
        <v>257</v>
      </c>
      <c r="L3602" t="s">
        <v>3472</v>
      </c>
    </row>
    <row r="3603" spans="8:12" x14ac:dyDescent="0.25">
      <c r="H3603">
        <v>380058600</v>
      </c>
      <c r="I3603" t="s">
        <v>40</v>
      </c>
      <c r="J3603" t="s">
        <v>106</v>
      </c>
      <c r="K3603" t="s">
        <v>257</v>
      </c>
      <c r="L3603" t="s">
        <v>3473</v>
      </c>
    </row>
    <row r="3604" spans="8:12" x14ac:dyDescent="0.25">
      <c r="H3604">
        <v>380059300</v>
      </c>
      <c r="I3604" t="s">
        <v>40</v>
      </c>
      <c r="J3604" t="s">
        <v>106</v>
      </c>
      <c r="K3604" t="s">
        <v>257</v>
      </c>
      <c r="L3604" t="s">
        <v>3474</v>
      </c>
    </row>
    <row r="3605" spans="8:12" x14ac:dyDescent="0.25">
      <c r="H3605">
        <v>380059500</v>
      </c>
      <c r="I3605" t="s">
        <v>40</v>
      </c>
      <c r="J3605" t="s">
        <v>106</v>
      </c>
      <c r="K3605" t="s">
        <v>257</v>
      </c>
      <c r="L3605" t="s">
        <v>3475</v>
      </c>
    </row>
    <row r="3606" spans="8:12" x14ac:dyDescent="0.25">
      <c r="H3606">
        <v>380059600</v>
      </c>
      <c r="I3606" t="s">
        <v>40</v>
      </c>
      <c r="J3606" t="s">
        <v>106</v>
      </c>
      <c r="K3606" t="s">
        <v>257</v>
      </c>
      <c r="L3606" t="s">
        <v>3476</v>
      </c>
    </row>
    <row r="3607" spans="8:12" x14ac:dyDescent="0.25">
      <c r="H3607">
        <v>380059700</v>
      </c>
      <c r="I3607" t="s">
        <v>40</v>
      </c>
      <c r="J3607" t="s">
        <v>106</v>
      </c>
      <c r="K3607" t="s">
        <v>257</v>
      </c>
      <c r="L3607" t="s">
        <v>3477</v>
      </c>
    </row>
    <row r="3608" spans="8:12" x14ac:dyDescent="0.25">
      <c r="H3608">
        <v>380059800</v>
      </c>
      <c r="I3608" t="s">
        <v>40</v>
      </c>
      <c r="J3608" t="s">
        <v>106</v>
      </c>
      <c r="K3608" t="s">
        <v>257</v>
      </c>
      <c r="L3608" t="s">
        <v>3478</v>
      </c>
    </row>
    <row r="3609" spans="8:12" x14ac:dyDescent="0.25">
      <c r="H3609">
        <v>380059900</v>
      </c>
      <c r="I3609" t="s">
        <v>40</v>
      </c>
      <c r="J3609" t="s">
        <v>106</v>
      </c>
      <c r="K3609" t="s">
        <v>257</v>
      </c>
      <c r="L3609" t="s">
        <v>3479</v>
      </c>
    </row>
    <row r="3610" spans="8:12" x14ac:dyDescent="0.25">
      <c r="H3610">
        <v>380060000</v>
      </c>
      <c r="I3610" t="s">
        <v>40</v>
      </c>
      <c r="J3610" t="s">
        <v>106</v>
      </c>
      <c r="K3610" t="s">
        <v>257</v>
      </c>
      <c r="L3610" t="s">
        <v>3480</v>
      </c>
    </row>
    <row r="3611" spans="8:12" x14ac:dyDescent="0.25">
      <c r="H3611">
        <v>380060200</v>
      </c>
      <c r="I3611" t="s">
        <v>40</v>
      </c>
      <c r="J3611" t="s">
        <v>106</v>
      </c>
      <c r="K3611" t="s">
        <v>257</v>
      </c>
      <c r="L3611" t="s">
        <v>3481</v>
      </c>
    </row>
    <row r="3612" spans="8:12" x14ac:dyDescent="0.25">
      <c r="H3612">
        <v>380060400</v>
      </c>
      <c r="I3612" t="s">
        <v>40</v>
      </c>
      <c r="J3612" t="s">
        <v>106</v>
      </c>
      <c r="K3612" t="s">
        <v>257</v>
      </c>
      <c r="L3612" t="s">
        <v>427</v>
      </c>
    </row>
    <row r="3613" spans="8:12" x14ac:dyDescent="0.25">
      <c r="H3613">
        <v>380060500</v>
      </c>
      <c r="I3613" t="s">
        <v>40</v>
      </c>
      <c r="J3613" t="s">
        <v>106</v>
      </c>
      <c r="K3613" t="s">
        <v>257</v>
      </c>
      <c r="L3613" t="s">
        <v>3482</v>
      </c>
    </row>
    <row r="3614" spans="8:12" x14ac:dyDescent="0.25">
      <c r="H3614">
        <v>380060600</v>
      </c>
      <c r="I3614" t="s">
        <v>40</v>
      </c>
      <c r="J3614" t="s">
        <v>106</v>
      </c>
      <c r="K3614" t="s">
        <v>257</v>
      </c>
      <c r="L3614" t="s">
        <v>3483</v>
      </c>
    </row>
    <row r="3615" spans="8:12" x14ac:dyDescent="0.25">
      <c r="H3615">
        <v>380060700</v>
      </c>
      <c r="I3615" t="s">
        <v>40</v>
      </c>
      <c r="J3615" t="s">
        <v>106</v>
      </c>
      <c r="K3615" t="s">
        <v>257</v>
      </c>
      <c r="L3615" t="s">
        <v>3484</v>
      </c>
    </row>
    <row r="3616" spans="8:12" x14ac:dyDescent="0.25">
      <c r="H3616">
        <v>380060800</v>
      </c>
      <c r="I3616" t="s">
        <v>40</v>
      </c>
      <c r="J3616" t="s">
        <v>106</v>
      </c>
      <c r="K3616" t="s">
        <v>257</v>
      </c>
      <c r="L3616" t="s">
        <v>3485</v>
      </c>
    </row>
    <row r="3617" spans="8:12" x14ac:dyDescent="0.25">
      <c r="H3617">
        <v>380060900</v>
      </c>
      <c r="I3617" t="s">
        <v>40</v>
      </c>
      <c r="J3617" t="s">
        <v>106</v>
      </c>
      <c r="K3617" t="s">
        <v>257</v>
      </c>
      <c r="L3617" t="s">
        <v>3486</v>
      </c>
    </row>
    <row r="3618" spans="8:12" x14ac:dyDescent="0.25">
      <c r="H3618">
        <v>380061000</v>
      </c>
      <c r="I3618" t="s">
        <v>40</v>
      </c>
      <c r="J3618" t="s">
        <v>106</v>
      </c>
      <c r="K3618" t="s">
        <v>257</v>
      </c>
      <c r="L3618" t="s">
        <v>3487</v>
      </c>
    </row>
    <row r="3619" spans="8:12" x14ac:dyDescent="0.25">
      <c r="H3619">
        <v>380061100</v>
      </c>
      <c r="I3619" t="s">
        <v>40</v>
      </c>
      <c r="J3619" t="s">
        <v>106</v>
      </c>
      <c r="K3619" t="s">
        <v>257</v>
      </c>
      <c r="L3619" t="s">
        <v>3488</v>
      </c>
    </row>
    <row r="3620" spans="8:12" x14ac:dyDescent="0.25">
      <c r="H3620">
        <v>380061200</v>
      </c>
      <c r="I3620" t="s">
        <v>40</v>
      </c>
      <c r="J3620" t="s">
        <v>106</v>
      </c>
      <c r="K3620" t="s">
        <v>257</v>
      </c>
      <c r="L3620" t="s">
        <v>3489</v>
      </c>
    </row>
    <row r="3621" spans="8:12" x14ac:dyDescent="0.25">
      <c r="H3621">
        <v>380061300</v>
      </c>
      <c r="I3621" t="s">
        <v>40</v>
      </c>
      <c r="J3621" t="s">
        <v>106</v>
      </c>
      <c r="K3621" t="s">
        <v>257</v>
      </c>
      <c r="L3621" t="s">
        <v>3490</v>
      </c>
    </row>
    <row r="3622" spans="8:12" x14ac:dyDescent="0.25">
      <c r="H3622">
        <v>380061400</v>
      </c>
      <c r="I3622" t="s">
        <v>40</v>
      </c>
      <c r="J3622" t="s">
        <v>106</v>
      </c>
      <c r="K3622" t="s">
        <v>257</v>
      </c>
      <c r="L3622" t="s">
        <v>3491</v>
      </c>
    </row>
    <row r="3623" spans="8:12" x14ac:dyDescent="0.25">
      <c r="H3623">
        <v>380061500</v>
      </c>
      <c r="I3623" t="s">
        <v>40</v>
      </c>
      <c r="J3623" t="s">
        <v>106</v>
      </c>
      <c r="K3623" t="s">
        <v>257</v>
      </c>
      <c r="L3623" t="s">
        <v>3492</v>
      </c>
    </row>
    <row r="3624" spans="8:12" x14ac:dyDescent="0.25">
      <c r="H3624">
        <v>380061600</v>
      </c>
      <c r="I3624" t="s">
        <v>40</v>
      </c>
      <c r="J3624" t="s">
        <v>106</v>
      </c>
      <c r="K3624" t="s">
        <v>257</v>
      </c>
      <c r="L3624" t="s">
        <v>3493</v>
      </c>
    </row>
    <row r="3625" spans="8:12" x14ac:dyDescent="0.25">
      <c r="H3625">
        <v>380063600</v>
      </c>
      <c r="I3625" t="s">
        <v>40</v>
      </c>
      <c r="J3625" t="s">
        <v>106</v>
      </c>
      <c r="K3625" t="s">
        <v>257</v>
      </c>
      <c r="L3625" t="s">
        <v>3494</v>
      </c>
    </row>
    <row r="3626" spans="8:12" x14ac:dyDescent="0.25">
      <c r="H3626">
        <v>380064000</v>
      </c>
      <c r="I3626" t="s">
        <v>40</v>
      </c>
      <c r="J3626" t="s">
        <v>106</v>
      </c>
      <c r="K3626" t="s">
        <v>257</v>
      </c>
      <c r="L3626" t="s">
        <v>3495</v>
      </c>
    </row>
    <row r="3627" spans="8:12" x14ac:dyDescent="0.25">
      <c r="H3627">
        <v>380073500</v>
      </c>
      <c r="I3627" t="s">
        <v>40</v>
      </c>
      <c r="J3627" t="s">
        <v>105</v>
      </c>
      <c r="K3627" t="s">
        <v>254</v>
      </c>
      <c r="L3627" t="s">
        <v>3496</v>
      </c>
    </row>
    <row r="3628" spans="8:12" x14ac:dyDescent="0.25">
      <c r="H3628">
        <v>380073501</v>
      </c>
      <c r="I3628" t="s">
        <v>40</v>
      </c>
      <c r="J3628" t="s">
        <v>105</v>
      </c>
      <c r="K3628" t="s">
        <v>254</v>
      </c>
      <c r="L3628" t="s">
        <v>3497</v>
      </c>
    </row>
    <row r="3629" spans="8:12" x14ac:dyDescent="0.25">
      <c r="H3629">
        <v>380073900</v>
      </c>
      <c r="I3629" t="s">
        <v>40</v>
      </c>
      <c r="J3629" t="s">
        <v>106</v>
      </c>
      <c r="K3629" t="s">
        <v>254</v>
      </c>
      <c r="L3629" t="s">
        <v>3498</v>
      </c>
    </row>
    <row r="3630" spans="8:12" x14ac:dyDescent="0.25">
      <c r="H3630">
        <v>380073901</v>
      </c>
      <c r="I3630" t="s">
        <v>40</v>
      </c>
      <c r="J3630" t="s">
        <v>106</v>
      </c>
      <c r="K3630" t="s">
        <v>254</v>
      </c>
      <c r="L3630" t="s">
        <v>3498</v>
      </c>
    </row>
    <row r="3631" spans="8:12" x14ac:dyDescent="0.25">
      <c r="H3631">
        <v>380074600</v>
      </c>
      <c r="I3631" t="s">
        <v>40</v>
      </c>
      <c r="J3631" t="s">
        <v>106</v>
      </c>
      <c r="K3631" t="s">
        <v>254</v>
      </c>
      <c r="L3631" t="s">
        <v>3499</v>
      </c>
    </row>
    <row r="3632" spans="8:12" x14ac:dyDescent="0.25">
      <c r="H3632">
        <v>380075000</v>
      </c>
      <c r="I3632" t="s">
        <v>40</v>
      </c>
      <c r="J3632" t="s">
        <v>105</v>
      </c>
      <c r="K3632" t="s">
        <v>257</v>
      </c>
      <c r="L3632" t="s">
        <v>3500</v>
      </c>
    </row>
    <row r="3633" spans="8:12" x14ac:dyDescent="0.25">
      <c r="H3633">
        <v>380077200</v>
      </c>
      <c r="I3633" t="s">
        <v>40</v>
      </c>
      <c r="J3633" t="s">
        <v>106</v>
      </c>
      <c r="K3633" t="s">
        <v>257</v>
      </c>
      <c r="L3633" t="s">
        <v>3501</v>
      </c>
    </row>
    <row r="3634" spans="8:12" x14ac:dyDescent="0.25">
      <c r="H3634">
        <v>380077500</v>
      </c>
      <c r="I3634" t="s">
        <v>40</v>
      </c>
      <c r="J3634" t="s">
        <v>106</v>
      </c>
      <c r="K3634" t="s">
        <v>257</v>
      </c>
      <c r="L3634" t="s">
        <v>3502</v>
      </c>
    </row>
    <row r="3635" spans="8:12" x14ac:dyDescent="0.25">
      <c r="H3635">
        <v>380079100</v>
      </c>
      <c r="I3635" t="s">
        <v>40</v>
      </c>
      <c r="J3635" t="s">
        <v>105</v>
      </c>
      <c r="K3635" t="s">
        <v>254</v>
      </c>
      <c r="L3635" t="s">
        <v>3503</v>
      </c>
    </row>
    <row r="3636" spans="8:12" x14ac:dyDescent="0.25">
      <c r="H3636">
        <v>380079300</v>
      </c>
      <c r="I3636" t="s">
        <v>40</v>
      </c>
      <c r="J3636" t="s">
        <v>105</v>
      </c>
      <c r="K3636" t="s">
        <v>254</v>
      </c>
      <c r="L3636" t="s">
        <v>3504</v>
      </c>
    </row>
    <row r="3637" spans="8:12" x14ac:dyDescent="0.25">
      <c r="H3637">
        <v>380079800</v>
      </c>
      <c r="I3637" t="s">
        <v>40</v>
      </c>
      <c r="J3637" t="s">
        <v>105</v>
      </c>
      <c r="K3637" t="s">
        <v>254</v>
      </c>
      <c r="L3637" t="s">
        <v>3505</v>
      </c>
    </row>
    <row r="3638" spans="8:12" x14ac:dyDescent="0.25">
      <c r="H3638">
        <v>380080700</v>
      </c>
      <c r="I3638" t="s">
        <v>40</v>
      </c>
      <c r="J3638" t="s">
        <v>106</v>
      </c>
      <c r="K3638" t="s">
        <v>257</v>
      </c>
      <c r="L3638" t="s">
        <v>3506</v>
      </c>
    </row>
    <row r="3639" spans="8:12" x14ac:dyDescent="0.25">
      <c r="H3639">
        <v>380080800</v>
      </c>
      <c r="I3639" t="s">
        <v>40</v>
      </c>
      <c r="J3639" t="s">
        <v>106</v>
      </c>
      <c r="K3639" t="s">
        <v>257</v>
      </c>
      <c r="L3639" t="s">
        <v>3507</v>
      </c>
    </row>
    <row r="3640" spans="8:12" x14ac:dyDescent="0.25">
      <c r="H3640">
        <v>380081400</v>
      </c>
      <c r="I3640" t="s">
        <v>40</v>
      </c>
      <c r="J3640" t="s">
        <v>105</v>
      </c>
      <c r="K3640" t="s">
        <v>257</v>
      </c>
      <c r="L3640" t="s">
        <v>3508</v>
      </c>
    </row>
    <row r="3641" spans="8:12" x14ac:dyDescent="0.25">
      <c r="H3641">
        <v>380081401</v>
      </c>
      <c r="I3641" t="s">
        <v>40</v>
      </c>
      <c r="J3641" t="s">
        <v>105</v>
      </c>
      <c r="K3641" t="s">
        <v>257</v>
      </c>
      <c r="L3641" t="s">
        <v>3509</v>
      </c>
    </row>
    <row r="3642" spans="8:12" x14ac:dyDescent="0.25">
      <c r="H3642">
        <v>380081402</v>
      </c>
      <c r="I3642" t="s">
        <v>40</v>
      </c>
      <c r="J3642" t="s">
        <v>105</v>
      </c>
      <c r="K3642" t="s">
        <v>257</v>
      </c>
      <c r="L3642" t="s">
        <v>3510</v>
      </c>
    </row>
    <row r="3643" spans="8:12" x14ac:dyDescent="0.25">
      <c r="H3643">
        <v>380084000</v>
      </c>
      <c r="I3643" t="s">
        <v>40</v>
      </c>
      <c r="J3643" t="s">
        <v>106</v>
      </c>
      <c r="K3643" t="s">
        <v>257</v>
      </c>
      <c r="L3643" t="s">
        <v>3511</v>
      </c>
    </row>
    <row r="3644" spans="8:12" x14ac:dyDescent="0.25">
      <c r="H3644">
        <v>380089800</v>
      </c>
      <c r="I3644" t="s">
        <v>40</v>
      </c>
      <c r="J3644" t="s">
        <v>106</v>
      </c>
      <c r="K3644" t="s">
        <v>257</v>
      </c>
      <c r="L3644" t="s">
        <v>3512</v>
      </c>
    </row>
    <row r="3645" spans="8:12" x14ac:dyDescent="0.25">
      <c r="H3645">
        <v>380090100</v>
      </c>
      <c r="I3645" t="s">
        <v>40</v>
      </c>
      <c r="J3645" t="s">
        <v>105</v>
      </c>
      <c r="K3645" t="s">
        <v>254</v>
      </c>
      <c r="L3645" t="s">
        <v>3513</v>
      </c>
    </row>
    <row r="3646" spans="8:12" x14ac:dyDescent="0.25">
      <c r="H3646">
        <v>380092300</v>
      </c>
      <c r="I3646" t="s">
        <v>40</v>
      </c>
      <c r="J3646" t="s">
        <v>106</v>
      </c>
      <c r="K3646" t="s">
        <v>257</v>
      </c>
      <c r="L3646" t="s">
        <v>3514</v>
      </c>
    </row>
    <row r="3647" spans="8:12" x14ac:dyDescent="0.25">
      <c r="H3647">
        <v>380092400</v>
      </c>
      <c r="I3647" t="s">
        <v>40</v>
      </c>
      <c r="J3647" t="s">
        <v>106</v>
      </c>
      <c r="K3647" t="s">
        <v>257</v>
      </c>
      <c r="L3647" t="s">
        <v>3515</v>
      </c>
    </row>
    <row r="3648" spans="8:12" x14ac:dyDescent="0.25">
      <c r="H3648">
        <v>380092800</v>
      </c>
      <c r="I3648" t="s">
        <v>40</v>
      </c>
      <c r="J3648" t="s">
        <v>105</v>
      </c>
      <c r="K3648" t="s">
        <v>254</v>
      </c>
      <c r="L3648" t="s">
        <v>3516</v>
      </c>
    </row>
    <row r="3649" spans="8:12" x14ac:dyDescent="0.25">
      <c r="H3649">
        <v>380093900</v>
      </c>
      <c r="I3649" t="s">
        <v>40</v>
      </c>
      <c r="J3649" t="s">
        <v>105</v>
      </c>
      <c r="K3649" t="s">
        <v>257</v>
      </c>
      <c r="L3649" t="s">
        <v>3517</v>
      </c>
    </row>
    <row r="3650" spans="8:12" x14ac:dyDescent="0.25">
      <c r="H3650">
        <v>380094500</v>
      </c>
      <c r="I3650" t="s">
        <v>40</v>
      </c>
      <c r="J3650" t="s">
        <v>106</v>
      </c>
      <c r="K3650" t="s">
        <v>257</v>
      </c>
      <c r="L3650" t="s">
        <v>3518</v>
      </c>
    </row>
    <row r="3651" spans="8:12" x14ac:dyDescent="0.25">
      <c r="H3651">
        <v>380094501</v>
      </c>
      <c r="I3651" t="s">
        <v>40</v>
      </c>
      <c r="J3651" t="s">
        <v>106</v>
      </c>
      <c r="K3651" t="s">
        <v>257</v>
      </c>
      <c r="L3651" t="s">
        <v>3519</v>
      </c>
    </row>
    <row r="3652" spans="8:12" x14ac:dyDescent="0.25">
      <c r="H3652">
        <v>380094502</v>
      </c>
      <c r="I3652" t="s">
        <v>40</v>
      </c>
      <c r="J3652" t="s">
        <v>106</v>
      </c>
      <c r="K3652" t="s">
        <v>257</v>
      </c>
      <c r="L3652" t="s">
        <v>3520</v>
      </c>
    </row>
    <row r="3653" spans="8:12" x14ac:dyDescent="0.25">
      <c r="H3653">
        <v>380094504</v>
      </c>
      <c r="I3653" t="s">
        <v>40</v>
      </c>
      <c r="J3653" t="s">
        <v>106</v>
      </c>
      <c r="K3653" t="s">
        <v>257</v>
      </c>
      <c r="L3653" t="s">
        <v>3521</v>
      </c>
    </row>
    <row r="3654" spans="8:12" x14ac:dyDescent="0.25">
      <c r="H3654">
        <v>380094505</v>
      </c>
      <c r="I3654" t="s">
        <v>40</v>
      </c>
      <c r="J3654" t="s">
        <v>106</v>
      </c>
      <c r="K3654" t="s">
        <v>257</v>
      </c>
      <c r="L3654" t="s">
        <v>3522</v>
      </c>
    </row>
    <row r="3655" spans="8:12" x14ac:dyDescent="0.25">
      <c r="H3655">
        <v>380094506</v>
      </c>
      <c r="I3655" t="s">
        <v>40</v>
      </c>
      <c r="J3655" t="s">
        <v>106</v>
      </c>
      <c r="K3655" t="s">
        <v>257</v>
      </c>
      <c r="L3655" t="s">
        <v>3523</v>
      </c>
    </row>
    <row r="3656" spans="8:12" x14ac:dyDescent="0.25">
      <c r="H3656">
        <v>380094507</v>
      </c>
      <c r="I3656" t="s">
        <v>40</v>
      </c>
      <c r="J3656" t="s">
        <v>106</v>
      </c>
      <c r="K3656" t="s">
        <v>257</v>
      </c>
      <c r="L3656" t="s">
        <v>3524</v>
      </c>
    </row>
    <row r="3657" spans="8:12" x14ac:dyDescent="0.25">
      <c r="H3657">
        <v>380094800</v>
      </c>
      <c r="I3657" t="s">
        <v>40</v>
      </c>
      <c r="J3657" t="s">
        <v>105</v>
      </c>
      <c r="K3657" t="s">
        <v>257</v>
      </c>
      <c r="L3657" t="s">
        <v>3525</v>
      </c>
    </row>
    <row r="3658" spans="8:12" x14ac:dyDescent="0.25">
      <c r="H3658">
        <v>380094900</v>
      </c>
      <c r="I3658" t="s">
        <v>40</v>
      </c>
      <c r="J3658" t="s">
        <v>105</v>
      </c>
      <c r="K3658" t="s">
        <v>257</v>
      </c>
      <c r="L3658" t="s">
        <v>3526</v>
      </c>
    </row>
    <row r="3659" spans="8:12" x14ac:dyDescent="0.25">
      <c r="H3659">
        <v>380097800</v>
      </c>
      <c r="I3659" t="s">
        <v>40</v>
      </c>
      <c r="J3659" t="s">
        <v>106</v>
      </c>
      <c r="K3659" t="s">
        <v>257</v>
      </c>
      <c r="L3659" t="s">
        <v>3527</v>
      </c>
    </row>
    <row r="3660" spans="8:12" x14ac:dyDescent="0.25">
      <c r="H3660">
        <v>380098400</v>
      </c>
      <c r="I3660" t="s">
        <v>40</v>
      </c>
      <c r="J3660" t="s">
        <v>105</v>
      </c>
      <c r="K3660" t="s">
        <v>254</v>
      </c>
      <c r="L3660" t="s">
        <v>3528</v>
      </c>
    </row>
    <row r="3661" spans="8:12" x14ac:dyDescent="0.25">
      <c r="H3661">
        <v>380098401</v>
      </c>
      <c r="I3661" t="s">
        <v>40</v>
      </c>
      <c r="J3661" t="s">
        <v>105</v>
      </c>
      <c r="K3661" t="s">
        <v>257</v>
      </c>
      <c r="L3661" t="s">
        <v>3529</v>
      </c>
    </row>
    <row r="3662" spans="8:12" x14ac:dyDescent="0.25">
      <c r="H3662">
        <v>380098900</v>
      </c>
      <c r="I3662" t="s">
        <v>40</v>
      </c>
      <c r="J3662" t="s">
        <v>106</v>
      </c>
      <c r="K3662" t="s">
        <v>257</v>
      </c>
      <c r="L3662" t="s">
        <v>3530</v>
      </c>
    </row>
    <row r="3663" spans="8:12" x14ac:dyDescent="0.25">
      <c r="H3663">
        <v>380101500</v>
      </c>
      <c r="I3663" t="s">
        <v>40</v>
      </c>
      <c r="J3663" t="s">
        <v>106</v>
      </c>
      <c r="K3663" t="s">
        <v>257</v>
      </c>
      <c r="L3663" t="s">
        <v>508</v>
      </c>
    </row>
    <row r="3664" spans="8:12" x14ac:dyDescent="0.25">
      <c r="H3664">
        <v>380101600</v>
      </c>
      <c r="I3664" t="s">
        <v>40</v>
      </c>
      <c r="J3664" t="s">
        <v>105</v>
      </c>
      <c r="K3664" t="s">
        <v>254</v>
      </c>
      <c r="L3664" t="s">
        <v>3531</v>
      </c>
    </row>
    <row r="3665" spans="8:12" x14ac:dyDescent="0.25">
      <c r="H3665">
        <v>380108300</v>
      </c>
      <c r="I3665" t="s">
        <v>40</v>
      </c>
      <c r="J3665" t="s">
        <v>106</v>
      </c>
      <c r="K3665" t="s">
        <v>257</v>
      </c>
      <c r="L3665" t="s">
        <v>3532</v>
      </c>
    </row>
    <row r="3666" spans="8:12" x14ac:dyDescent="0.25">
      <c r="H3666" s="165">
        <v>420000000</v>
      </c>
      <c r="I3666" s="166" t="s">
        <v>43</v>
      </c>
      <c r="J3666" s="166" t="s">
        <v>221</v>
      </c>
      <c r="K3666" s="166" t="s">
        <v>219</v>
      </c>
      <c r="L3666" s="167" t="s">
        <v>110</v>
      </c>
    </row>
    <row r="3667" spans="8:12" x14ac:dyDescent="0.25">
      <c r="H3667">
        <v>420000600</v>
      </c>
      <c r="I3667" t="s">
        <v>110</v>
      </c>
      <c r="J3667" t="s">
        <v>106</v>
      </c>
      <c r="K3667" t="s">
        <v>254</v>
      </c>
      <c r="L3667" t="s">
        <v>3533</v>
      </c>
    </row>
    <row r="3668" spans="8:12" x14ac:dyDescent="0.25">
      <c r="H3668">
        <v>420002200</v>
      </c>
      <c r="I3668" t="s">
        <v>110</v>
      </c>
      <c r="J3668" t="s">
        <v>105</v>
      </c>
      <c r="K3668" t="s">
        <v>257</v>
      </c>
      <c r="L3668" t="s">
        <v>3534</v>
      </c>
    </row>
    <row r="3669" spans="8:12" x14ac:dyDescent="0.25">
      <c r="H3669">
        <v>420002400</v>
      </c>
      <c r="I3669" t="s">
        <v>110</v>
      </c>
      <c r="J3669" t="s">
        <v>106</v>
      </c>
      <c r="K3669" t="s">
        <v>257</v>
      </c>
      <c r="L3669" t="s">
        <v>3384</v>
      </c>
    </row>
    <row r="3670" spans="8:12" x14ac:dyDescent="0.25">
      <c r="H3670">
        <v>420002600</v>
      </c>
      <c r="I3670" t="s">
        <v>110</v>
      </c>
      <c r="J3670" t="s">
        <v>105</v>
      </c>
      <c r="K3670" t="s">
        <v>257</v>
      </c>
      <c r="L3670" t="s">
        <v>3535</v>
      </c>
    </row>
    <row r="3671" spans="8:12" x14ac:dyDescent="0.25">
      <c r="H3671">
        <v>420006600</v>
      </c>
      <c r="I3671" t="s">
        <v>110</v>
      </c>
      <c r="J3671" t="s">
        <v>106</v>
      </c>
      <c r="K3671" t="s">
        <v>257</v>
      </c>
      <c r="L3671" t="s">
        <v>3536</v>
      </c>
    </row>
    <row r="3672" spans="8:12" x14ac:dyDescent="0.25">
      <c r="H3672">
        <v>420012900</v>
      </c>
      <c r="I3672" t="s">
        <v>110</v>
      </c>
      <c r="J3672" t="s">
        <v>106</v>
      </c>
      <c r="K3672" t="s">
        <v>254</v>
      </c>
      <c r="L3672" t="s">
        <v>3537</v>
      </c>
    </row>
    <row r="3673" spans="8:12" x14ac:dyDescent="0.25">
      <c r="H3673">
        <v>420013600</v>
      </c>
      <c r="I3673" t="s">
        <v>110</v>
      </c>
      <c r="J3673" t="s">
        <v>106</v>
      </c>
      <c r="K3673" t="s">
        <v>254</v>
      </c>
      <c r="L3673" t="s">
        <v>3538</v>
      </c>
    </row>
    <row r="3674" spans="8:12" x14ac:dyDescent="0.25">
      <c r="H3674">
        <v>420013800</v>
      </c>
      <c r="I3674" t="s">
        <v>110</v>
      </c>
      <c r="J3674" t="s">
        <v>106</v>
      </c>
      <c r="K3674" t="s">
        <v>257</v>
      </c>
      <c r="L3674" t="s">
        <v>3539</v>
      </c>
    </row>
    <row r="3675" spans="8:12" x14ac:dyDescent="0.25">
      <c r="H3675">
        <v>420014400</v>
      </c>
      <c r="I3675" t="s">
        <v>110</v>
      </c>
      <c r="J3675" t="s">
        <v>106</v>
      </c>
      <c r="K3675" t="s">
        <v>257</v>
      </c>
      <c r="L3675" t="s">
        <v>3540</v>
      </c>
    </row>
    <row r="3676" spans="8:12" x14ac:dyDescent="0.25">
      <c r="H3676">
        <v>420015300</v>
      </c>
      <c r="I3676" t="s">
        <v>110</v>
      </c>
      <c r="J3676" t="s">
        <v>106</v>
      </c>
      <c r="K3676" t="s">
        <v>254</v>
      </c>
      <c r="L3676" t="s">
        <v>3541</v>
      </c>
    </row>
    <row r="3677" spans="8:12" x14ac:dyDescent="0.25">
      <c r="H3677">
        <v>420015700</v>
      </c>
      <c r="I3677" t="s">
        <v>110</v>
      </c>
      <c r="J3677" t="s">
        <v>106</v>
      </c>
      <c r="K3677" t="s">
        <v>254</v>
      </c>
      <c r="L3677" t="s">
        <v>3542</v>
      </c>
    </row>
    <row r="3678" spans="8:12" x14ac:dyDescent="0.25">
      <c r="H3678">
        <v>420016100</v>
      </c>
      <c r="I3678" t="s">
        <v>110</v>
      </c>
      <c r="J3678" t="s">
        <v>106</v>
      </c>
      <c r="K3678" t="s">
        <v>254</v>
      </c>
      <c r="L3678" t="s">
        <v>3543</v>
      </c>
    </row>
    <row r="3679" spans="8:12" x14ac:dyDescent="0.25">
      <c r="H3679">
        <v>420016500</v>
      </c>
      <c r="I3679" t="s">
        <v>110</v>
      </c>
      <c r="J3679" t="s">
        <v>106</v>
      </c>
      <c r="K3679" t="s">
        <v>257</v>
      </c>
      <c r="L3679" t="s">
        <v>3544</v>
      </c>
    </row>
    <row r="3680" spans="8:12" x14ac:dyDescent="0.25">
      <c r="H3680">
        <v>420018000</v>
      </c>
      <c r="I3680" t="s">
        <v>110</v>
      </c>
      <c r="J3680" t="s">
        <v>106</v>
      </c>
      <c r="K3680" t="s">
        <v>257</v>
      </c>
      <c r="L3680" t="s">
        <v>3545</v>
      </c>
    </row>
    <row r="3681" spans="8:12" x14ac:dyDescent="0.25">
      <c r="H3681">
        <v>420019900</v>
      </c>
      <c r="I3681" t="s">
        <v>110</v>
      </c>
      <c r="J3681" t="s">
        <v>106</v>
      </c>
      <c r="K3681" t="s">
        <v>254</v>
      </c>
      <c r="L3681" t="s">
        <v>3546</v>
      </c>
    </row>
    <row r="3682" spans="8:12" x14ac:dyDescent="0.25">
      <c r="H3682">
        <v>420021600</v>
      </c>
      <c r="I3682" t="s">
        <v>110</v>
      </c>
      <c r="J3682" t="s">
        <v>106</v>
      </c>
      <c r="K3682" t="s">
        <v>254</v>
      </c>
      <c r="L3682" t="s">
        <v>3547</v>
      </c>
    </row>
    <row r="3683" spans="8:12" x14ac:dyDescent="0.25">
      <c r="H3683">
        <v>420022200</v>
      </c>
      <c r="I3683" t="s">
        <v>110</v>
      </c>
      <c r="J3683" t="s">
        <v>106</v>
      </c>
      <c r="K3683" t="s">
        <v>254</v>
      </c>
      <c r="L3683" t="s">
        <v>3548</v>
      </c>
    </row>
    <row r="3684" spans="8:12" x14ac:dyDescent="0.25">
      <c r="H3684">
        <v>420025800</v>
      </c>
      <c r="I3684" t="s">
        <v>110</v>
      </c>
      <c r="J3684" t="s">
        <v>106</v>
      </c>
      <c r="K3684" t="s">
        <v>257</v>
      </c>
      <c r="L3684" t="s">
        <v>3549</v>
      </c>
    </row>
    <row r="3685" spans="8:12" x14ac:dyDescent="0.25">
      <c r="H3685">
        <v>420027900</v>
      </c>
      <c r="I3685" t="s">
        <v>110</v>
      </c>
      <c r="J3685" t="s">
        <v>106</v>
      </c>
      <c r="K3685" t="s">
        <v>254</v>
      </c>
      <c r="L3685" t="s">
        <v>3550</v>
      </c>
    </row>
    <row r="3686" spans="8:12" x14ac:dyDescent="0.25">
      <c r="H3686">
        <v>420028900</v>
      </c>
      <c r="I3686" t="s">
        <v>110</v>
      </c>
      <c r="J3686" t="s">
        <v>106</v>
      </c>
      <c r="K3686" t="s">
        <v>257</v>
      </c>
      <c r="L3686" t="s">
        <v>3551</v>
      </c>
    </row>
    <row r="3687" spans="8:12" x14ac:dyDescent="0.25">
      <c r="H3687">
        <v>420029100</v>
      </c>
      <c r="I3687" t="s">
        <v>110</v>
      </c>
      <c r="J3687" t="s">
        <v>106</v>
      </c>
      <c r="K3687" t="s">
        <v>254</v>
      </c>
      <c r="L3687" t="s">
        <v>3552</v>
      </c>
    </row>
    <row r="3688" spans="8:12" x14ac:dyDescent="0.25">
      <c r="H3688">
        <v>420029200</v>
      </c>
      <c r="I3688" t="s">
        <v>110</v>
      </c>
      <c r="J3688" t="s">
        <v>106</v>
      </c>
      <c r="K3688" t="s">
        <v>254</v>
      </c>
      <c r="L3688" t="s">
        <v>3553</v>
      </c>
    </row>
    <row r="3689" spans="8:12" x14ac:dyDescent="0.25">
      <c r="H3689">
        <v>420029300</v>
      </c>
      <c r="I3689" t="s">
        <v>110</v>
      </c>
      <c r="J3689" t="s">
        <v>106</v>
      </c>
      <c r="K3689" t="s">
        <v>257</v>
      </c>
      <c r="L3689" t="s">
        <v>3554</v>
      </c>
    </row>
    <row r="3690" spans="8:12" x14ac:dyDescent="0.25">
      <c r="H3690">
        <v>420029600</v>
      </c>
      <c r="I3690" t="s">
        <v>110</v>
      </c>
      <c r="J3690" t="s">
        <v>106</v>
      </c>
      <c r="K3690" t="s">
        <v>254</v>
      </c>
      <c r="L3690" t="s">
        <v>3555</v>
      </c>
    </row>
    <row r="3691" spans="8:12" x14ac:dyDescent="0.25">
      <c r="H3691">
        <v>420031000</v>
      </c>
      <c r="I3691" t="s">
        <v>110</v>
      </c>
      <c r="J3691" t="s">
        <v>106</v>
      </c>
      <c r="K3691" t="s">
        <v>257</v>
      </c>
      <c r="L3691" t="s">
        <v>3556</v>
      </c>
    </row>
    <row r="3692" spans="8:12" x14ac:dyDescent="0.25">
      <c r="H3692">
        <v>420038300</v>
      </c>
      <c r="I3692" t="s">
        <v>110</v>
      </c>
      <c r="J3692" t="s">
        <v>106</v>
      </c>
      <c r="K3692" t="s">
        <v>257</v>
      </c>
      <c r="L3692" t="s">
        <v>3557</v>
      </c>
    </row>
    <row r="3693" spans="8:12" x14ac:dyDescent="0.25">
      <c r="H3693">
        <v>420038700</v>
      </c>
      <c r="I3693" t="s">
        <v>110</v>
      </c>
      <c r="J3693" t="s">
        <v>106</v>
      </c>
      <c r="K3693" t="s">
        <v>257</v>
      </c>
      <c r="L3693" t="s">
        <v>3558</v>
      </c>
    </row>
    <row r="3694" spans="8:12" x14ac:dyDescent="0.25">
      <c r="H3694">
        <v>420039900</v>
      </c>
      <c r="I3694" t="s">
        <v>110</v>
      </c>
      <c r="J3694" t="s">
        <v>106</v>
      </c>
      <c r="K3694" t="s">
        <v>257</v>
      </c>
      <c r="L3694" t="s">
        <v>3559</v>
      </c>
    </row>
    <row r="3695" spans="8:12" x14ac:dyDescent="0.25">
      <c r="H3695">
        <v>420041300</v>
      </c>
      <c r="I3695" t="s">
        <v>110</v>
      </c>
      <c r="J3695" t="s">
        <v>106</v>
      </c>
      <c r="K3695" t="s">
        <v>257</v>
      </c>
      <c r="L3695" t="s">
        <v>3560</v>
      </c>
    </row>
    <row r="3696" spans="8:12" x14ac:dyDescent="0.25">
      <c r="H3696">
        <v>420041600</v>
      </c>
      <c r="I3696" t="s">
        <v>110</v>
      </c>
      <c r="J3696" t="s">
        <v>106</v>
      </c>
      <c r="K3696" t="s">
        <v>257</v>
      </c>
      <c r="L3696" t="s">
        <v>3561</v>
      </c>
    </row>
    <row r="3697" spans="8:12" x14ac:dyDescent="0.25">
      <c r="H3697">
        <v>420042500</v>
      </c>
      <c r="I3697" t="s">
        <v>110</v>
      </c>
      <c r="J3697" t="s">
        <v>106</v>
      </c>
      <c r="K3697" t="s">
        <v>257</v>
      </c>
      <c r="L3697" t="s">
        <v>3562</v>
      </c>
    </row>
    <row r="3698" spans="8:12" x14ac:dyDescent="0.25">
      <c r="H3698">
        <v>420069700</v>
      </c>
      <c r="I3698" t="s">
        <v>110</v>
      </c>
      <c r="J3698" t="s">
        <v>106</v>
      </c>
      <c r="K3698" t="s">
        <v>257</v>
      </c>
      <c r="L3698" t="s">
        <v>3563</v>
      </c>
    </row>
    <row r="3699" spans="8:12" x14ac:dyDescent="0.25">
      <c r="H3699">
        <v>420076400</v>
      </c>
      <c r="I3699" t="s">
        <v>110</v>
      </c>
      <c r="J3699" t="s">
        <v>106</v>
      </c>
      <c r="K3699" t="s">
        <v>254</v>
      </c>
      <c r="L3699" t="s">
        <v>3564</v>
      </c>
    </row>
    <row r="3700" spans="8:12" x14ac:dyDescent="0.25">
      <c r="H3700">
        <v>420082600</v>
      </c>
      <c r="I3700" t="s">
        <v>110</v>
      </c>
      <c r="J3700" t="s">
        <v>105</v>
      </c>
      <c r="K3700" t="s">
        <v>254</v>
      </c>
      <c r="L3700" t="s">
        <v>3565</v>
      </c>
    </row>
    <row r="3701" spans="8:12" x14ac:dyDescent="0.25">
      <c r="H3701">
        <v>420088500</v>
      </c>
      <c r="I3701" t="s">
        <v>110</v>
      </c>
      <c r="J3701" t="s">
        <v>105</v>
      </c>
      <c r="K3701" t="s">
        <v>257</v>
      </c>
      <c r="L3701" t="s">
        <v>3566</v>
      </c>
    </row>
    <row r="3702" spans="8:12" x14ac:dyDescent="0.25">
      <c r="H3702">
        <v>420091000</v>
      </c>
      <c r="I3702" t="s">
        <v>110</v>
      </c>
      <c r="J3702" t="s">
        <v>106</v>
      </c>
      <c r="K3702" t="s">
        <v>254</v>
      </c>
      <c r="L3702" t="s">
        <v>3567</v>
      </c>
    </row>
    <row r="3703" spans="8:12" x14ac:dyDescent="0.25">
      <c r="H3703">
        <v>420097200</v>
      </c>
      <c r="I3703" t="s">
        <v>110</v>
      </c>
      <c r="J3703" t="s">
        <v>106</v>
      </c>
      <c r="K3703" t="s">
        <v>257</v>
      </c>
      <c r="L3703" t="s">
        <v>3568</v>
      </c>
    </row>
    <row r="3704" spans="8:12" x14ac:dyDescent="0.25">
      <c r="H3704">
        <v>420097300</v>
      </c>
      <c r="I3704" t="s">
        <v>110</v>
      </c>
      <c r="J3704" t="s">
        <v>106</v>
      </c>
      <c r="K3704" t="s">
        <v>257</v>
      </c>
      <c r="L3704" t="s">
        <v>3569</v>
      </c>
    </row>
    <row r="3705" spans="8:12" x14ac:dyDescent="0.25">
      <c r="H3705">
        <v>420097700</v>
      </c>
      <c r="I3705" t="s">
        <v>110</v>
      </c>
      <c r="J3705" t="s">
        <v>106</v>
      </c>
      <c r="K3705" t="s">
        <v>257</v>
      </c>
      <c r="L3705" t="s">
        <v>3570</v>
      </c>
    </row>
    <row r="3706" spans="8:12" x14ac:dyDescent="0.25">
      <c r="H3706">
        <v>420098500</v>
      </c>
      <c r="I3706" t="s">
        <v>110</v>
      </c>
      <c r="J3706" t="s">
        <v>106</v>
      </c>
      <c r="K3706" t="s">
        <v>257</v>
      </c>
      <c r="L3706" t="s">
        <v>3571</v>
      </c>
    </row>
    <row r="3707" spans="8:12" x14ac:dyDescent="0.25">
      <c r="H3707">
        <v>420099800</v>
      </c>
      <c r="I3707" t="s">
        <v>110</v>
      </c>
      <c r="J3707" t="s">
        <v>106</v>
      </c>
      <c r="K3707" t="s">
        <v>257</v>
      </c>
      <c r="L3707" t="s">
        <v>3572</v>
      </c>
    </row>
    <row r="3708" spans="8:12" x14ac:dyDescent="0.25">
      <c r="H3708">
        <v>420099900</v>
      </c>
      <c r="I3708" t="s">
        <v>110</v>
      </c>
      <c r="J3708" t="s">
        <v>106</v>
      </c>
      <c r="K3708" t="s">
        <v>257</v>
      </c>
      <c r="L3708" t="s">
        <v>3573</v>
      </c>
    </row>
    <row r="3709" spans="8:12" x14ac:dyDescent="0.25">
      <c r="H3709">
        <v>420100900</v>
      </c>
      <c r="I3709" t="s">
        <v>110</v>
      </c>
      <c r="J3709" t="s">
        <v>106</v>
      </c>
      <c r="K3709" t="s">
        <v>257</v>
      </c>
      <c r="L3709" t="s">
        <v>3574</v>
      </c>
    </row>
    <row r="3710" spans="8:12" x14ac:dyDescent="0.25">
      <c r="H3710">
        <v>420101000</v>
      </c>
      <c r="I3710" t="s">
        <v>110</v>
      </c>
      <c r="J3710" t="s">
        <v>106</v>
      </c>
      <c r="K3710" t="s">
        <v>257</v>
      </c>
      <c r="L3710" t="s">
        <v>3575</v>
      </c>
    </row>
    <row r="3711" spans="8:12" x14ac:dyDescent="0.25">
      <c r="H3711">
        <v>420101100</v>
      </c>
      <c r="I3711" t="s">
        <v>110</v>
      </c>
      <c r="J3711" t="s">
        <v>106</v>
      </c>
      <c r="K3711" t="s">
        <v>257</v>
      </c>
      <c r="L3711" t="s">
        <v>3576</v>
      </c>
    </row>
    <row r="3712" spans="8:12" x14ac:dyDescent="0.25">
      <c r="H3712">
        <v>420101200</v>
      </c>
      <c r="I3712" t="s">
        <v>110</v>
      </c>
      <c r="J3712" t="s">
        <v>106</v>
      </c>
      <c r="K3712" t="s">
        <v>257</v>
      </c>
      <c r="L3712" t="s">
        <v>3577</v>
      </c>
    </row>
    <row r="3713" spans="8:12" x14ac:dyDescent="0.25">
      <c r="H3713">
        <v>420101300</v>
      </c>
      <c r="I3713" t="s">
        <v>110</v>
      </c>
      <c r="J3713" t="s">
        <v>106</v>
      </c>
      <c r="K3713" t="s">
        <v>257</v>
      </c>
      <c r="L3713" t="s">
        <v>3578</v>
      </c>
    </row>
    <row r="3714" spans="8:12" x14ac:dyDescent="0.25">
      <c r="H3714">
        <v>420101400</v>
      </c>
      <c r="I3714" t="s">
        <v>110</v>
      </c>
      <c r="J3714" t="s">
        <v>106</v>
      </c>
      <c r="K3714" t="s">
        <v>257</v>
      </c>
      <c r="L3714" t="s">
        <v>3579</v>
      </c>
    </row>
    <row r="3715" spans="8:12" x14ac:dyDescent="0.25">
      <c r="H3715">
        <v>420101500</v>
      </c>
      <c r="I3715" t="s">
        <v>110</v>
      </c>
      <c r="J3715" t="s">
        <v>106</v>
      </c>
      <c r="K3715" t="s">
        <v>257</v>
      </c>
      <c r="L3715" t="s">
        <v>3580</v>
      </c>
    </row>
    <row r="3716" spans="8:12" x14ac:dyDescent="0.25">
      <c r="H3716">
        <v>420101600</v>
      </c>
      <c r="I3716" t="s">
        <v>110</v>
      </c>
      <c r="J3716" t="s">
        <v>106</v>
      </c>
      <c r="K3716" t="s">
        <v>257</v>
      </c>
      <c r="L3716" t="s">
        <v>3581</v>
      </c>
    </row>
    <row r="3717" spans="8:12" x14ac:dyDescent="0.25">
      <c r="H3717">
        <v>420101700</v>
      </c>
      <c r="I3717" t="s">
        <v>110</v>
      </c>
      <c r="J3717" t="s">
        <v>106</v>
      </c>
      <c r="K3717" t="s">
        <v>257</v>
      </c>
      <c r="L3717" t="s">
        <v>3582</v>
      </c>
    </row>
    <row r="3718" spans="8:12" x14ac:dyDescent="0.25">
      <c r="H3718">
        <v>420101800</v>
      </c>
      <c r="I3718" t="s">
        <v>110</v>
      </c>
      <c r="J3718" t="s">
        <v>106</v>
      </c>
      <c r="K3718" t="s">
        <v>257</v>
      </c>
      <c r="L3718" t="s">
        <v>3583</v>
      </c>
    </row>
    <row r="3719" spans="8:12" x14ac:dyDescent="0.25">
      <c r="H3719">
        <v>420101900</v>
      </c>
      <c r="I3719" t="s">
        <v>110</v>
      </c>
      <c r="J3719" t="s">
        <v>106</v>
      </c>
      <c r="K3719" t="s">
        <v>257</v>
      </c>
      <c r="L3719" t="s">
        <v>3584</v>
      </c>
    </row>
    <row r="3720" spans="8:12" x14ac:dyDescent="0.25">
      <c r="H3720">
        <v>420104100</v>
      </c>
      <c r="I3720" t="s">
        <v>110</v>
      </c>
      <c r="J3720" t="s">
        <v>106</v>
      </c>
      <c r="K3720" t="s">
        <v>257</v>
      </c>
      <c r="L3720" t="s">
        <v>3585</v>
      </c>
    </row>
    <row r="3721" spans="8:12" x14ac:dyDescent="0.25">
      <c r="H3721">
        <v>420104200</v>
      </c>
      <c r="I3721" t="s">
        <v>110</v>
      </c>
      <c r="J3721" t="s">
        <v>106</v>
      </c>
      <c r="K3721" t="s">
        <v>257</v>
      </c>
      <c r="L3721" t="s">
        <v>3586</v>
      </c>
    </row>
    <row r="3722" spans="8:12" x14ac:dyDescent="0.25">
      <c r="H3722">
        <v>420104300</v>
      </c>
      <c r="I3722" t="s">
        <v>110</v>
      </c>
      <c r="J3722" t="s">
        <v>106</v>
      </c>
      <c r="K3722" t="s">
        <v>257</v>
      </c>
      <c r="L3722" t="s">
        <v>3587</v>
      </c>
    </row>
    <row r="3723" spans="8:12" x14ac:dyDescent="0.25">
      <c r="H3723">
        <v>420104400</v>
      </c>
      <c r="I3723" t="s">
        <v>110</v>
      </c>
      <c r="J3723" t="s">
        <v>106</v>
      </c>
      <c r="K3723" t="s">
        <v>257</v>
      </c>
      <c r="L3723" t="s">
        <v>3588</v>
      </c>
    </row>
    <row r="3724" spans="8:12" x14ac:dyDescent="0.25">
      <c r="H3724">
        <v>420104500</v>
      </c>
      <c r="I3724" t="s">
        <v>110</v>
      </c>
      <c r="J3724" t="s">
        <v>106</v>
      </c>
      <c r="K3724" t="s">
        <v>257</v>
      </c>
      <c r="L3724" t="s">
        <v>3589</v>
      </c>
    </row>
    <row r="3725" spans="8:12" x14ac:dyDescent="0.25">
      <c r="H3725">
        <v>420104600</v>
      </c>
      <c r="I3725" t="s">
        <v>110</v>
      </c>
      <c r="J3725" t="s">
        <v>106</v>
      </c>
      <c r="K3725" t="s">
        <v>257</v>
      </c>
      <c r="L3725" t="s">
        <v>3590</v>
      </c>
    </row>
    <row r="3726" spans="8:12" x14ac:dyDescent="0.25">
      <c r="H3726">
        <v>420104800</v>
      </c>
      <c r="I3726" t="s">
        <v>110</v>
      </c>
      <c r="J3726" t="s">
        <v>106</v>
      </c>
      <c r="K3726" t="s">
        <v>257</v>
      </c>
      <c r="L3726" t="s">
        <v>3591</v>
      </c>
    </row>
    <row r="3727" spans="8:12" x14ac:dyDescent="0.25">
      <c r="H3727">
        <v>420104801</v>
      </c>
      <c r="I3727" t="s">
        <v>110</v>
      </c>
      <c r="J3727" t="s">
        <v>106</v>
      </c>
      <c r="K3727" t="s">
        <v>257</v>
      </c>
      <c r="L3727" t="s">
        <v>3592</v>
      </c>
    </row>
    <row r="3728" spans="8:12" x14ac:dyDescent="0.25">
      <c r="H3728">
        <v>420106000</v>
      </c>
      <c r="I3728" t="s">
        <v>110</v>
      </c>
      <c r="J3728" t="s">
        <v>106</v>
      </c>
      <c r="K3728" t="s">
        <v>254</v>
      </c>
      <c r="L3728" t="s">
        <v>3593</v>
      </c>
    </row>
    <row r="3729" spans="8:12" x14ac:dyDescent="0.25">
      <c r="H3729">
        <v>420106100</v>
      </c>
      <c r="I3729" t="s">
        <v>110</v>
      </c>
      <c r="J3729" t="s">
        <v>106</v>
      </c>
      <c r="K3729" t="s">
        <v>257</v>
      </c>
      <c r="L3729" t="s">
        <v>3594</v>
      </c>
    </row>
    <row r="3730" spans="8:12" x14ac:dyDescent="0.25">
      <c r="H3730" s="165">
        <v>460000000</v>
      </c>
      <c r="I3730" s="166" t="s">
        <v>45</v>
      </c>
      <c r="J3730" s="166" t="s">
        <v>221</v>
      </c>
      <c r="K3730" s="166" t="s">
        <v>219</v>
      </c>
      <c r="L3730" s="167" t="s">
        <v>111</v>
      </c>
    </row>
    <row r="3731" spans="8:12" x14ac:dyDescent="0.25">
      <c r="H3731">
        <v>460004900</v>
      </c>
      <c r="I3731" t="s">
        <v>111</v>
      </c>
      <c r="J3731" t="s">
        <v>106</v>
      </c>
      <c r="K3731" t="s">
        <v>254</v>
      </c>
      <c r="L3731" t="s">
        <v>3595</v>
      </c>
    </row>
    <row r="3732" spans="8:12" x14ac:dyDescent="0.25">
      <c r="H3732">
        <v>460006000</v>
      </c>
      <c r="I3732" t="s">
        <v>111</v>
      </c>
      <c r="J3732" t="s">
        <v>106</v>
      </c>
      <c r="K3732" t="s">
        <v>254</v>
      </c>
      <c r="L3732" t="s">
        <v>3596</v>
      </c>
    </row>
    <row r="3733" spans="8:12" x14ac:dyDescent="0.25">
      <c r="H3733">
        <v>460007100</v>
      </c>
      <c r="I3733" t="s">
        <v>111</v>
      </c>
      <c r="J3733" t="s">
        <v>105</v>
      </c>
      <c r="K3733" t="s">
        <v>254</v>
      </c>
      <c r="L3733" t="s">
        <v>3597</v>
      </c>
    </row>
    <row r="3734" spans="8:12" x14ac:dyDescent="0.25">
      <c r="H3734">
        <v>460012800</v>
      </c>
      <c r="I3734" t="s">
        <v>111</v>
      </c>
      <c r="J3734" t="s">
        <v>106</v>
      </c>
      <c r="K3734" t="s">
        <v>257</v>
      </c>
      <c r="L3734" t="s">
        <v>3598</v>
      </c>
    </row>
    <row r="3735" spans="8:12" x14ac:dyDescent="0.25">
      <c r="H3735">
        <v>460013300</v>
      </c>
      <c r="I3735" t="s">
        <v>111</v>
      </c>
      <c r="J3735" t="s">
        <v>106</v>
      </c>
      <c r="K3735" t="s">
        <v>257</v>
      </c>
      <c r="L3735" t="s">
        <v>3599</v>
      </c>
    </row>
    <row r="3736" spans="8:12" x14ac:dyDescent="0.25">
      <c r="H3736">
        <v>460013700</v>
      </c>
      <c r="I3736" t="s">
        <v>111</v>
      </c>
      <c r="J3736" t="s">
        <v>106</v>
      </c>
      <c r="K3736" t="s">
        <v>257</v>
      </c>
      <c r="L3736" t="s">
        <v>3600</v>
      </c>
    </row>
    <row r="3737" spans="8:12" x14ac:dyDescent="0.25">
      <c r="H3737">
        <v>460018600</v>
      </c>
      <c r="I3737" t="s">
        <v>111</v>
      </c>
      <c r="J3737" t="s">
        <v>106</v>
      </c>
      <c r="K3737" t="s">
        <v>257</v>
      </c>
      <c r="L3737" t="s">
        <v>3601</v>
      </c>
    </row>
    <row r="3738" spans="8:12" x14ac:dyDescent="0.25">
      <c r="H3738">
        <v>460018700</v>
      </c>
      <c r="I3738" t="s">
        <v>111</v>
      </c>
      <c r="J3738" t="s">
        <v>106</v>
      </c>
      <c r="K3738" t="s">
        <v>257</v>
      </c>
      <c r="L3738" t="s">
        <v>1890</v>
      </c>
    </row>
    <row r="3739" spans="8:12" x14ac:dyDescent="0.25">
      <c r="H3739">
        <v>460019200</v>
      </c>
      <c r="I3739" t="s">
        <v>111</v>
      </c>
      <c r="J3739" t="s">
        <v>106</v>
      </c>
      <c r="K3739" t="s">
        <v>254</v>
      </c>
      <c r="L3739" t="s">
        <v>3602</v>
      </c>
    </row>
    <row r="3740" spans="8:12" x14ac:dyDescent="0.25">
      <c r="H3740">
        <v>460019700</v>
      </c>
      <c r="I3740" t="s">
        <v>111</v>
      </c>
      <c r="J3740" t="s">
        <v>106</v>
      </c>
      <c r="K3740" t="s">
        <v>254</v>
      </c>
      <c r="L3740" t="s">
        <v>3603</v>
      </c>
    </row>
    <row r="3741" spans="8:12" x14ac:dyDescent="0.25">
      <c r="H3741">
        <v>460020100</v>
      </c>
      <c r="I3741" t="s">
        <v>111</v>
      </c>
      <c r="J3741" t="s">
        <v>106</v>
      </c>
      <c r="K3741" t="s">
        <v>254</v>
      </c>
      <c r="L3741" t="s">
        <v>3604</v>
      </c>
    </row>
    <row r="3742" spans="8:12" x14ac:dyDescent="0.25">
      <c r="H3742">
        <v>460021600</v>
      </c>
      <c r="I3742" t="s">
        <v>111</v>
      </c>
      <c r="J3742" t="s">
        <v>106</v>
      </c>
      <c r="K3742" t="s">
        <v>254</v>
      </c>
      <c r="L3742" t="s">
        <v>3605</v>
      </c>
    </row>
    <row r="3743" spans="8:12" x14ac:dyDescent="0.25">
      <c r="H3743">
        <v>460022100</v>
      </c>
      <c r="I3743" t="s">
        <v>111</v>
      </c>
      <c r="J3743" t="s">
        <v>106</v>
      </c>
      <c r="K3743" t="s">
        <v>254</v>
      </c>
      <c r="L3743" t="s">
        <v>3606</v>
      </c>
    </row>
    <row r="3744" spans="8:12" x14ac:dyDescent="0.25">
      <c r="H3744">
        <v>460022300</v>
      </c>
      <c r="I3744" t="s">
        <v>111</v>
      </c>
      <c r="J3744" t="s">
        <v>106</v>
      </c>
      <c r="K3744" t="s">
        <v>257</v>
      </c>
      <c r="L3744" t="s">
        <v>3607</v>
      </c>
    </row>
    <row r="3745" spans="8:12" x14ac:dyDescent="0.25">
      <c r="H3745">
        <v>460023100</v>
      </c>
      <c r="I3745" t="s">
        <v>111</v>
      </c>
      <c r="J3745" t="s">
        <v>106</v>
      </c>
      <c r="K3745" t="s">
        <v>257</v>
      </c>
      <c r="L3745" t="s">
        <v>3608</v>
      </c>
    </row>
    <row r="3746" spans="8:12" x14ac:dyDescent="0.25">
      <c r="H3746">
        <v>460023300</v>
      </c>
      <c r="I3746" t="s">
        <v>111</v>
      </c>
      <c r="J3746" t="s">
        <v>106</v>
      </c>
      <c r="K3746" t="s">
        <v>257</v>
      </c>
      <c r="L3746" t="s">
        <v>3609</v>
      </c>
    </row>
    <row r="3747" spans="8:12" x14ac:dyDescent="0.25">
      <c r="H3747">
        <v>460023400</v>
      </c>
      <c r="I3747" t="s">
        <v>111</v>
      </c>
      <c r="J3747" t="s">
        <v>106</v>
      </c>
      <c r="K3747" t="s">
        <v>254</v>
      </c>
      <c r="L3747" t="s">
        <v>3610</v>
      </c>
    </row>
    <row r="3748" spans="8:12" x14ac:dyDescent="0.25">
      <c r="H3748">
        <v>460023600</v>
      </c>
      <c r="I3748" t="s">
        <v>111</v>
      </c>
      <c r="J3748" t="s">
        <v>106</v>
      </c>
      <c r="K3748" t="s">
        <v>254</v>
      </c>
      <c r="L3748" t="s">
        <v>3611</v>
      </c>
    </row>
    <row r="3749" spans="8:12" x14ac:dyDescent="0.25">
      <c r="H3749">
        <v>460023700</v>
      </c>
      <c r="I3749" t="s">
        <v>111</v>
      </c>
      <c r="J3749" t="s">
        <v>106</v>
      </c>
      <c r="K3749" t="s">
        <v>257</v>
      </c>
      <c r="L3749" t="s">
        <v>3612</v>
      </c>
    </row>
    <row r="3750" spans="8:12" x14ac:dyDescent="0.25">
      <c r="H3750">
        <v>460025100</v>
      </c>
      <c r="I3750" t="s">
        <v>111</v>
      </c>
      <c r="J3750" t="s">
        <v>106</v>
      </c>
      <c r="K3750" t="s">
        <v>257</v>
      </c>
      <c r="L3750" t="s">
        <v>3613</v>
      </c>
    </row>
    <row r="3751" spans="8:12" x14ac:dyDescent="0.25">
      <c r="H3751">
        <v>460025600</v>
      </c>
      <c r="I3751" t="s">
        <v>111</v>
      </c>
      <c r="J3751" t="s">
        <v>106</v>
      </c>
      <c r="K3751" t="s">
        <v>254</v>
      </c>
      <c r="L3751" t="s">
        <v>3614</v>
      </c>
    </row>
    <row r="3752" spans="8:12" x14ac:dyDescent="0.25">
      <c r="H3752">
        <v>460027300</v>
      </c>
      <c r="I3752" t="s">
        <v>111</v>
      </c>
      <c r="J3752" t="s">
        <v>105</v>
      </c>
      <c r="K3752" t="s">
        <v>257</v>
      </c>
      <c r="L3752" t="s">
        <v>3615</v>
      </c>
    </row>
    <row r="3753" spans="8:12" x14ac:dyDescent="0.25">
      <c r="H3753">
        <v>460029900</v>
      </c>
      <c r="I3753" t="s">
        <v>111</v>
      </c>
      <c r="J3753" t="s">
        <v>106</v>
      </c>
      <c r="K3753" t="s">
        <v>257</v>
      </c>
      <c r="L3753" t="s">
        <v>3616</v>
      </c>
    </row>
    <row r="3754" spans="8:12" x14ac:dyDescent="0.25">
      <c r="H3754">
        <v>460030700</v>
      </c>
      <c r="I3754" t="s">
        <v>111</v>
      </c>
      <c r="J3754" t="s">
        <v>106</v>
      </c>
      <c r="K3754" t="s">
        <v>254</v>
      </c>
      <c r="L3754" t="s">
        <v>3617</v>
      </c>
    </row>
    <row r="3755" spans="8:12" x14ac:dyDescent="0.25">
      <c r="H3755">
        <v>460031300</v>
      </c>
      <c r="I3755" t="s">
        <v>111</v>
      </c>
      <c r="J3755" t="s">
        <v>106</v>
      </c>
      <c r="K3755" t="s">
        <v>257</v>
      </c>
      <c r="L3755" t="s">
        <v>3618</v>
      </c>
    </row>
    <row r="3756" spans="8:12" x14ac:dyDescent="0.25">
      <c r="H3756">
        <v>460031700</v>
      </c>
      <c r="I3756" t="s">
        <v>111</v>
      </c>
      <c r="J3756" t="s">
        <v>106</v>
      </c>
      <c r="K3756" t="s">
        <v>257</v>
      </c>
      <c r="L3756" t="s">
        <v>3619</v>
      </c>
    </row>
    <row r="3757" spans="8:12" x14ac:dyDescent="0.25">
      <c r="H3757">
        <v>460032000</v>
      </c>
      <c r="I3757" t="s">
        <v>111</v>
      </c>
      <c r="J3757" t="s">
        <v>106</v>
      </c>
      <c r="K3757" t="s">
        <v>257</v>
      </c>
      <c r="L3757" t="s">
        <v>3620</v>
      </c>
    </row>
    <row r="3758" spans="8:12" x14ac:dyDescent="0.25">
      <c r="H3758">
        <v>460032800</v>
      </c>
      <c r="I3758" t="s">
        <v>111</v>
      </c>
      <c r="J3758" t="s">
        <v>106</v>
      </c>
      <c r="K3758" t="s">
        <v>257</v>
      </c>
      <c r="L3758" t="s">
        <v>3621</v>
      </c>
    </row>
    <row r="3759" spans="8:12" x14ac:dyDescent="0.25">
      <c r="H3759">
        <v>460038700</v>
      </c>
      <c r="I3759" t="s">
        <v>111</v>
      </c>
      <c r="J3759" t="s">
        <v>106</v>
      </c>
      <c r="K3759" t="s">
        <v>254</v>
      </c>
      <c r="L3759" t="s">
        <v>3622</v>
      </c>
    </row>
    <row r="3760" spans="8:12" x14ac:dyDescent="0.25">
      <c r="H3760">
        <v>460041400</v>
      </c>
      <c r="I3760" t="s">
        <v>111</v>
      </c>
      <c r="J3760" t="s">
        <v>106</v>
      </c>
      <c r="K3760" t="s">
        <v>257</v>
      </c>
      <c r="L3760" t="s">
        <v>3623</v>
      </c>
    </row>
    <row r="3761" spans="8:12" x14ac:dyDescent="0.25">
      <c r="H3761">
        <v>460041500</v>
      </c>
      <c r="I3761" t="s">
        <v>111</v>
      </c>
      <c r="J3761" t="s">
        <v>106</v>
      </c>
      <c r="K3761" t="s">
        <v>257</v>
      </c>
      <c r="L3761" t="s">
        <v>3624</v>
      </c>
    </row>
    <row r="3762" spans="8:12" x14ac:dyDescent="0.25">
      <c r="H3762">
        <v>460042400</v>
      </c>
      <c r="I3762" t="s">
        <v>111</v>
      </c>
      <c r="J3762" t="s">
        <v>106</v>
      </c>
      <c r="K3762" t="s">
        <v>254</v>
      </c>
      <c r="L3762" t="s">
        <v>3625</v>
      </c>
    </row>
    <row r="3763" spans="8:12" x14ac:dyDescent="0.25">
      <c r="H3763">
        <v>460042800</v>
      </c>
      <c r="I3763" t="s">
        <v>111</v>
      </c>
      <c r="J3763" t="s">
        <v>106</v>
      </c>
      <c r="K3763" t="s">
        <v>257</v>
      </c>
      <c r="L3763" t="s">
        <v>3626</v>
      </c>
    </row>
    <row r="3764" spans="8:12" x14ac:dyDescent="0.25">
      <c r="H3764">
        <v>460046000</v>
      </c>
      <c r="I3764" t="s">
        <v>111</v>
      </c>
      <c r="J3764" t="s">
        <v>106</v>
      </c>
      <c r="K3764" t="s">
        <v>254</v>
      </c>
      <c r="L3764" t="s">
        <v>3627</v>
      </c>
    </row>
    <row r="3765" spans="8:12" x14ac:dyDescent="0.25">
      <c r="H3765">
        <v>460046800</v>
      </c>
      <c r="I3765" t="s">
        <v>111</v>
      </c>
      <c r="J3765" t="s">
        <v>106</v>
      </c>
      <c r="K3765" t="s">
        <v>257</v>
      </c>
      <c r="L3765" t="s">
        <v>3628</v>
      </c>
    </row>
    <row r="3766" spans="8:12" x14ac:dyDescent="0.25">
      <c r="H3766">
        <v>460048000</v>
      </c>
      <c r="I3766" t="s">
        <v>111</v>
      </c>
      <c r="J3766" t="s">
        <v>106</v>
      </c>
      <c r="K3766" t="s">
        <v>257</v>
      </c>
      <c r="L3766" t="s">
        <v>3629</v>
      </c>
    </row>
    <row r="3767" spans="8:12" x14ac:dyDescent="0.25">
      <c r="H3767">
        <v>460048100</v>
      </c>
      <c r="I3767" t="s">
        <v>111</v>
      </c>
      <c r="J3767" t="s">
        <v>106</v>
      </c>
      <c r="K3767" t="s">
        <v>254</v>
      </c>
      <c r="L3767" t="s">
        <v>3630</v>
      </c>
    </row>
    <row r="3768" spans="8:12" x14ac:dyDescent="0.25">
      <c r="H3768">
        <v>460050200</v>
      </c>
      <c r="I3768" t="s">
        <v>111</v>
      </c>
      <c r="J3768" t="s">
        <v>106</v>
      </c>
      <c r="K3768" t="s">
        <v>257</v>
      </c>
      <c r="L3768" t="s">
        <v>3631</v>
      </c>
    </row>
    <row r="3769" spans="8:12" x14ac:dyDescent="0.25">
      <c r="H3769">
        <v>460051700</v>
      </c>
      <c r="I3769" t="s">
        <v>111</v>
      </c>
      <c r="J3769" t="s">
        <v>106</v>
      </c>
      <c r="K3769" t="s">
        <v>254</v>
      </c>
      <c r="L3769" t="s">
        <v>3632</v>
      </c>
    </row>
    <row r="3770" spans="8:12" x14ac:dyDescent="0.25">
      <c r="H3770">
        <v>460052100</v>
      </c>
      <c r="I3770" t="s">
        <v>111</v>
      </c>
      <c r="J3770" t="s">
        <v>106</v>
      </c>
      <c r="K3770" t="s">
        <v>254</v>
      </c>
      <c r="L3770" t="s">
        <v>3633</v>
      </c>
    </row>
    <row r="3771" spans="8:12" x14ac:dyDescent="0.25">
      <c r="H3771">
        <v>460053100</v>
      </c>
      <c r="I3771" t="s">
        <v>111</v>
      </c>
      <c r="J3771" t="s">
        <v>106</v>
      </c>
      <c r="K3771" t="s">
        <v>254</v>
      </c>
      <c r="L3771" t="s">
        <v>3634</v>
      </c>
    </row>
    <row r="3772" spans="8:12" x14ac:dyDescent="0.25">
      <c r="H3772">
        <v>460055900</v>
      </c>
      <c r="I3772" t="s">
        <v>111</v>
      </c>
      <c r="J3772" t="s">
        <v>106</v>
      </c>
      <c r="K3772" t="s">
        <v>254</v>
      </c>
      <c r="L3772" t="s">
        <v>3635</v>
      </c>
    </row>
    <row r="3773" spans="8:12" x14ac:dyDescent="0.25">
      <c r="H3773">
        <v>460056800</v>
      </c>
      <c r="I3773" t="s">
        <v>111</v>
      </c>
      <c r="J3773" t="s">
        <v>106</v>
      </c>
      <c r="K3773" t="s">
        <v>254</v>
      </c>
      <c r="L3773" t="s">
        <v>3636</v>
      </c>
    </row>
    <row r="3774" spans="8:12" x14ac:dyDescent="0.25">
      <c r="H3774">
        <v>460056900</v>
      </c>
      <c r="I3774" t="s">
        <v>111</v>
      </c>
      <c r="J3774" t="s">
        <v>106</v>
      </c>
      <c r="K3774" t="s">
        <v>254</v>
      </c>
      <c r="L3774" t="s">
        <v>3637</v>
      </c>
    </row>
    <row r="3775" spans="8:12" x14ac:dyDescent="0.25">
      <c r="H3775">
        <v>460062800</v>
      </c>
      <c r="I3775" t="s">
        <v>111</v>
      </c>
      <c r="J3775" t="s">
        <v>106</v>
      </c>
      <c r="K3775" t="s">
        <v>257</v>
      </c>
      <c r="L3775" t="s">
        <v>3638</v>
      </c>
    </row>
    <row r="3776" spans="8:12" x14ac:dyDescent="0.25">
      <c r="H3776">
        <v>460064400</v>
      </c>
      <c r="I3776" t="s">
        <v>111</v>
      </c>
      <c r="J3776" t="s">
        <v>106</v>
      </c>
      <c r="K3776" t="s">
        <v>254</v>
      </c>
      <c r="L3776" t="s">
        <v>3639</v>
      </c>
    </row>
    <row r="3777" spans="8:12" x14ac:dyDescent="0.25">
      <c r="H3777">
        <v>460064500</v>
      </c>
      <c r="I3777" t="s">
        <v>111</v>
      </c>
      <c r="J3777" t="s">
        <v>106</v>
      </c>
      <c r="K3777" t="s">
        <v>254</v>
      </c>
      <c r="L3777" t="s">
        <v>3640</v>
      </c>
    </row>
    <row r="3778" spans="8:12" x14ac:dyDescent="0.25">
      <c r="H3778">
        <v>460066200</v>
      </c>
      <c r="I3778" t="s">
        <v>111</v>
      </c>
      <c r="J3778" t="s">
        <v>106</v>
      </c>
      <c r="K3778" t="s">
        <v>254</v>
      </c>
      <c r="L3778" t="s">
        <v>3641</v>
      </c>
    </row>
    <row r="3779" spans="8:12" x14ac:dyDescent="0.25">
      <c r="H3779">
        <v>460066300</v>
      </c>
      <c r="I3779" t="s">
        <v>111</v>
      </c>
      <c r="J3779" t="s">
        <v>106</v>
      </c>
      <c r="K3779" t="s">
        <v>254</v>
      </c>
      <c r="L3779" t="s">
        <v>3642</v>
      </c>
    </row>
    <row r="3780" spans="8:12" x14ac:dyDescent="0.25">
      <c r="H3780">
        <v>460066900</v>
      </c>
      <c r="I3780" t="s">
        <v>111</v>
      </c>
      <c r="J3780" t="s">
        <v>106</v>
      </c>
      <c r="K3780" t="s">
        <v>254</v>
      </c>
      <c r="L3780" t="s">
        <v>3643</v>
      </c>
    </row>
    <row r="3781" spans="8:12" x14ac:dyDescent="0.25">
      <c r="H3781">
        <v>460067000</v>
      </c>
      <c r="I3781" t="s">
        <v>111</v>
      </c>
      <c r="J3781" t="s">
        <v>106</v>
      </c>
      <c r="K3781" t="s">
        <v>254</v>
      </c>
      <c r="L3781" t="s">
        <v>3644</v>
      </c>
    </row>
    <row r="3782" spans="8:12" x14ac:dyDescent="0.25">
      <c r="H3782">
        <v>460068600</v>
      </c>
      <c r="I3782" t="s">
        <v>111</v>
      </c>
      <c r="J3782" t="s">
        <v>106</v>
      </c>
      <c r="K3782" t="s">
        <v>254</v>
      </c>
      <c r="L3782" t="s">
        <v>3645</v>
      </c>
    </row>
    <row r="3783" spans="8:12" x14ac:dyDescent="0.25">
      <c r="H3783">
        <v>460068800</v>
      </c>
      <c r="I3783" t="s">
        <v>111</v>
      </c>
      <c r="J3783" t="s">
        <v>106</v>
      </c>
      <c r="K3783" t="s">
        <v>257</v>
      </c>
      <c r="L3783" t="s">
        <v>3646</v>
      </c>
    </row>
    <row r="3784" spans="8:12" x14ac:dyDescent="0.25">
      <c r="H3784">
        <v>460068900</v>
      </c>
      <c r="I3784" t="s">
        <v>111</v>
      </c>
      <c r="J3784" t="s">
        <v>106</v>
      </c>
      <c r="K3784" t="s">
        <v>254</v>
      </c>
      <c r="L3784" t="s">
        <v>3647</v>
      </c>
    </row>
    <row r="3785" spans="8:12" x14ac:dyDescent="0.25">
      <c r="H3785">
        <v>460069200</v>
      </c>
      <c r="I3785" t="s">
        <v>111</v>
      </c>
      <c r="J3785" t="s">
        <v>106</v>
      </c>
      <c r="K3785" t="s">
        <v>254</v>
      </c>
      <c r="L3785" t="s">
        <v>3648</v>
      </c>
    </row>
    <row r="3786" spans="8:12" x14ac:dyDescent="0.25">
      <c r="H3786">
        <v>460069300</v>
      </c>
      <c r="I3786" t="s">
        <v>111</v>
      </c>
      <c r="J3786" t="s">
        <v>106</v>
      </c>
      <c r="K3786" t="s">
        <v>254</v>
      </c>
      <c r="L3786" t="s">
        <v>3649</v>
      </c>
    </row>
    <row r="3787" spans="8:12" x14ac:dyDescent="0.25">
      <c r="H3787">
        <v>460070800</v>
      </c>
      <c r="I3787" t="s">
        <v>111</v>
      </c>
      <c r="J3787" t="s">
        <v>106</v>
      </c>
      <c r="K3787" t="s">
        <v>254</v>
      </c>
      <c r="L3787" t="s">
        <v>3650</v>
      </c>
    </row>
    <row r="3788" spans="8:12" x14ac:dyDescent="0.25">
      <c r="H3788">
        <v>460071800</v>
      </c>
      <c r="I3788" t="s">
        <v>111</v>
      </c>
      <c r="J3788" t="s">
        <v>106</v>
      </c>
      <c r="K3788" t="s">
        <v>254</v>
      </c>
      <c r="L3788" t="s">
        <v>3651</v>
      </c>
    </row>
    <row r="3789" spans="8:12" x14ac:dyDescent="0.25">
      <c r="H3789">
        <v>460072400</v>
      </c>
      <c r="I3789" t="s">
        <v>111</v>
      </c>
      <c r="J3789" t="s">
        <v>106</v>
      </c>
      <c r="K3789" t="s">
        <v>254</v>
      </c>
      <c r="L3789" t="s">
        <v>3652</v>
      </c>
    </row>
    <row r="3790" spans="8:12" x14ac:dyDescent="0.25">
      <c r="H3790">
        <v>460074000</v>
      </c>
      <c r="I3790" t="s">
        <v>111</v>
      </c>
      <c r="J3790" t="s">
        <v>106</v>
      </c>
      <c r="K3790" t="s">
        <v>257</v>
      </c>
      <c r="L3790" t="s">
        <v>3653</v>
      </c>
    </row>
    <row r="3791" spans="8:12" x14ac:dyDescent="0.25">
      <c r="H3791">
        <v>460074100</v>
      </c>
      <c r="I3791" t="s">
        <v>111</v>
      </c>
      <c r="J3791" t="s">
        <v>106</v>
      </c>
      <c r="K3791" t="s">
        <v>254</v>
      </c>
      <c r="L3791" t="s">
        <v>3654</v>
      </c>
    </row>
    <row r="3792" spans="8:12" x14ac:dyDescent="0.25">
      <c r="H3792">
        <v>460077900</v>
      </c>
      <c r="I3792" t="s">
        <v>111</v>
      </c>
      <c r="J3792" t="s">
        <v>106</v>
      </c>
      <c r="K3792" t="s">
        <v>254</v>
      </c>
      <c r="L3792" t="s">
        <v>3655</v>
      </c>
    </row>
    <row r="3793" spans="8:12" x14ac:dyDescent="0.25">
      <c r="H3793">
        <v>460079400</v>
      </c>
      <c r="I3793" t="s">
        <v>111</v>
      </c>
      <c r="J3793" t="s">
        <v>106</v>
      </c>
      <c r="K3793" t="s">
        <v>254</v>
      </c>
      <c r="L3793" t="s">
        <v>3656</v>
      </c>
    </row>
    <row r="3794" spans="8:12" x14ac:dyDescent="0.25">
      <c r="H3794">
        <v>460079402</v>
      </c>
      <c r="I3794" t="s">
        <v>111</v>
      </c>
      <c r="J3794" t="s">
        <v>106</v>
      </c>
      <c r="K3794" t="s">
        <v>254</v>
      </c>
      <c r="L3794" t="s">
        <v>3657</v>
      </c>
    </row>
    <row r="3795" spans="8:12" x14ac:dyDescent="0.25">
      <c r="H3795">
        <v>460079600</v>
      </c>
      <c r="I3795" t="s">
        <v>111</v>
      </c>
      <c r="J3795" t="s">
        <v>106</v>
      </c>
      <c r="K3795" t="s">
        <v>254</v>
      </c>
      <c r="L3795" t="s">
        <v>3658</v>
      </c>
    </row>
    <row r="3796" spans="8:12" x14ac:dyDescent="0.25">
      <c r="H3796">
        <v>460079900</v>
      </c>
      <c r="I3796" t="s">
        <v>111</v>
      </c>
      <c r="J3796" t="s">
        <v>106</v>
      </c>
      <c r="K3796" t="s">
        <v>257</v>
      </c>
      <c r="L3796" t="s">
        <v>3659</v>
      </c>
    </row>
    <row r="3797" spans="8:12" x14ac:dyDescent="0.25">
      <c r="H3797">
        <v>460080300</v>
      </c>
      <c r="I3797" t="s">
        <v>111</v>
      </c>
      <c r="J3797" t="s">
        <v>106</v>
      </c>
      <c r="K3797" t="s">
        <v>257</v>
      </c>
      <c r="L3797" t="s">
        <v>3660</v>
      </c>
    </row>
    <row r="3798" spans="8:12" x14ac:dyDescent="0.25">
      <c r="H3798">
        <v>460081800</v>
      </c>
      <c r="I3798" t="s">
        <v>111</v>
      </c>
      <c r="J3798" t="s">
        <v>106</v>
      </c>
      <c r="K3798" t="s">
        <v>257</v>
      </c>
      <c r="L3798" t="s">
        <v>3661</v>
      </c>
    </row>
    <row r="3799" spans="8:12" x14ac:dyDescent="0.25">
      <c r="H3799">
        <v>460083400</v>
      </c>
      <c r="I3799" t="s">
        <v>111</v>
      </c>
      <c r="J3799" t="s">
        <v>106</v>
      </c>
      <c r="K3799" t="s">
        <v>254</v>
      </c>
      <c r="L3799" t="s">
        <v>3639</v>
      </c>
    </row>
    <row r="3800" spans="8:12" x14ac:dyDescent="0.25">
      <c r="H3800">
        <v>460084000</v>
      </c>
      <c r="I3800" t="s">
        <v>111</v>
      </c>
      <c r="J3800" t="s">
        <v>106</v>
      </c>
      <c r="K3800" t="s">
        <v>257</v>
      </c>
      <c r="L3800" t="s">
        <v>3662</v>
      </c>
    </row>
    <row r="3801" spans="8:12" x14ac:dyDescent="0.25">
      <c r="H3801">
        <v>460084600</v>
      </c>
      <c r="I3801" t="s">
        <v>111</v>
      </c>
      <c r="J3801" t="s">
        <v>106</v>
      </c>
      <c r="K3801" t="s">
        <v>254</v>
      </c>
      <c r="L3801" t="s">
        <v>3663</v>
      </c>
    </row>
    <row r="3802" spans="8:12" x14ac:dyDescent="0.25">
      <c r="H3802">
        <v>460084700</v>
      </c>
      <c r="I3802" t="s">
        <v>111</v>
      </c>
      <c r="J3802" t="s">
        <v>106</v>
      </c>
      <c r="K3802" t="s">
        <v>257</v>
      </c>
      <c r="L3802" t="s">
        <v>3619</v>
      </c>
    </row>
    <row r="3803" spans="8:12" x14ac:dyDescent="0.25">
      <c r="H3803">
        <v>460086900</v>
      </c>
      <c r="I3803" t="s">
        <v>111</v>
      </c>
      <c r="J3803" t="s">
        <v>106</v>
      </c>
      <c r="K3803" t="s">
        <v>257</v>
      </c>
      <c r="L3803" t="s">
        <v>2797</v>
      </c>
    </row>
    <row r="3804" spans="8:12" x14ac:dyDescent="0.25">
      <c r="H3804">
        <v>460086901</v>
      </c>
      <c r="I3804" t="s">
        <v>111</v>
      </c>
      <c r="J3804" t="s">
        <v>106</v>
      </c>
      <c r="K3804" t="s">
        <v>257</v>
      </c>
      <c r="L3804" t="s">
        <v>3664</v>
      </c>
    </row>
    <row r="3805" spans="8:12" x14ac:dyDescent="0.25">
      <c r="H3805">
        <v>460086902</v>
      </c>
      <c r="I3805" t="s">
        <v>111</v>
      </c>
      <c r="J3805" t="s">
        <v>106</v>
      </c>
      <c r="K3805" t="s">
        <v>257</v>
      </c>
      <c r="L3805" t="s">
        <v>3573</v>
      </c>
    </row>
    <row r="3806" spans="8:12" x14ac:dyDescent="0.25">
      <c r="H3806">
        <v>460086903</v>
      </c>
      <c r="I3806" t="s">
        <v>111</v>
      </c>
      <c r="J3806" t="s">
        <v>106</v>
      </c>
      <c r="K3806" t="s">
        <v>257</v>
      </c>
      <c r="L3806" t="s">
        <v>3665</v>
      </c>
    </row>
    <row r="3807" spans="8:12" x14ac:dyDescent="0.25">
      <c r="H3807">
        <v>460086904</v>
      </c>
      <c r="I3807" t="s">
        <v>111</v>
      </c>
      <c r="J3807" t="s">
        <v>106</v>
      </c>
      <c r="K3807" t="s">
        <v>257</v>
      </c>
      <c r="L3807" t="s">
        <v>3666</v>
      </c>
    </row>
    <row r="3808" spans="8:12" x14ac:dyDescent="0.25">
      <c r="H3808">
        <v>460086905</v>
      </c>
      <c r="I3808" t="s">
        <v>111</v>
      </c>
      <c r="J3808" t="s">
        <v>106</v>
      </c>
      <c r="K3808" t="s">
        <v>257</v>
      </c>
      <c r="L3808" t="s">
        <v>3667</v>
      </c>
    </row>
    <row r="3809" spans="8:12" x14ac:dyDescent="0.25">
      <c r="H3809">
        <v>460089500</v>
      </c>
      <c r="I3809" t="s">
        <v>111</v>
      </c>
      <c r="J3809" t="s">
        <v>106</v>
      </c>
      <c r="K3809" t="s">
        <v>257</v>
      </c>
      <c r="L3809" t="s">
        <v>3668</v>
      </c>
    </row>
    <row r="3810" spans="8:12" x14ac:dyDescent="0.25">
      <c r="H3810">
        <v>460091200</v>
      </c>
      <c r="I3810" t="s">
        <v>111</v>
      </c>
      <c r="J3810" t="s">
        <v>106</v>
      </c>
      <c r="K3810" t="s">
        <v>257</v>
      </c>
      <c r="L3810" t="s">
        <v>3669</v>
      </c>
    </row>
    <row r="3811" spans="8:12" x14ac:dyDescent="0.25">
      <c r="H3811">
        <v>469000100</v>
      </c>
      <c r="I3811" t="s">
        <v>111</v>
      </c>
      <c r="J3811" t="s">
        <v>106</v>
      </c>
      <c r="K3811" t="s">
        <v>257</v>
      </c>
      <c r="L3811" t="s">
        <v>3670</v>
      </c>
    </row>
    <row r="3812" spans="8:12" x14ac:dyDescent="0.25">
      <c r="H3812" s="165">
        <v>500000000</v>
      </c>
      <c r="I3812" s="166" t="s">
        <v>47</v>
      </c>
      <c r="J3812" s="166" t="s">
        <v>221</v>
      </c>
      <c r="K3812" s="166" t="s">
        <v>219</v>
      </c>
      <c r="L3812" s="167" t="s">
        <v>47</v>
      </c>
    </row>
    <row r="3813" spans="8:12" x14ac:dyDescent="0.25">
      <c r="H3813">
        <v>500000200</v>
      </c>
      <c r="I3813" t="s">
        <v>47</v>
      </c>
      <c r="J3813" t="s">
        <v>105</v>
      </c>
      <c r="K3813" t="s">
        <v>257</v>
      </c>
      <c r="L3813" t="s">
        <v>3671</v>
      </c>
    </row>
    <row r="3814" spans="8:12" x14ac:dyDescent="0.25">
      <c r="H3814">
        <v>500010400</v>
      </c>
      <c r="I3814" t="s">
        <v>47</v>
      </c>
      <c r="J3814" t="s">
        <v>106</v>
      </c>
      <c r="K3814" t="s">
        <v>257</v>
      </c>
      <c r="L3814" t="s">
        <v>3672</v>
      </c>
    </row>
    <row r="3815" spans="8:12" x14ac:dyDescent="0.25">
      <c r="H3815">
        <v>500017500</v>
      </c>
      <c r="I3815" t="s">
        <v>47</v>
      </c>
      <c r="J3815" t="s">
        <v>106</v>
      </c>
      <c r="K3815" t="s">
        <v>257</v>
      </c>
      <c r="L3815" t="s">
        <v>3673</v>
      </c>
    </row>
    <row r="3816" spans="8:12" x14ac:dyDescent="0.25">
      <c r="H3816">
        <v>500018900</v>
      </c>
      <c r="I3816" t="s">
        <v>47</v>
      </c>
      <c r="J3816" t="s">
        <v>106</v>
      </c>
      <c r="K3816" t="s">
        <v>257</v>
      </c>
      <c r="L3816" t="s">
        <v>3674</v>
      </c>
    </row>
    <row r="3817" spans="8:12" x14ac:dyDescent="0.25">
      <c r="H3817">
        <v>500021600</v>
      </c>
      <c r="I3817" t="s">
        <v>47</v>
      </c>
      <c r="J3817" t="s">
        <v>106</v>
      </c>
      <c r="K3817" t="s">
        <v>257</v>
      </c>
      <c r="L3817" t="s">
        <v>3675</v>
      </c>
    </row>
    <row r="3818" spans="8:12" x14ac:dyDescent="0.25">
      <c r="H3818">
        <v>500024700</v>
      </c>
      <c r="I3818" t="s">
        <v>47</v>
      </c>
      <c r="J3818" t="s">
        <v>106</v>
      </c>
      <c r="K3818" t="s">
        <v>257</v>
      </c>
      <c r="L3818" t="s">
        <v>3676</v>
      </c>
    </row>
    <row r="3819" spans="8:12" x14ac:dyDescent="0.25">
      <c r="H3819">
        <v>500026600</v>
      </c>
      <c r="I3819" t="s">
        <v>47</v>
      </c>
      <c r="J3819" t="s">
        <v>106</v>
      </c>
      <c r="K3819" t="s">
        <v>257</v>
      </c>
      <c r="L3819" t="s">
        <v>3677</v>
      </c>
    </row>
    <row r="3820" spans="8:12" x14ac:dyDescent="0.25">
      <c r="H3820">
        <v>500026900</v>
      </c>
      <c r="I3820" t="s">
        <v>47</v>
      </c>
      <c r="J3820" t="s">
        <v>106</v>
      </c>
      <c r="K3820" t="s">
        <v>257</v>
      </c>
      <c r="L3820" t="s">
        <v>3678</v>
      </c>
    </row>
    <row r="3821" spans="8:12" x14ac:dyDescent="0.25">
      <c r="H3821">
        <v>500034200</v>
      </c>
      <c r="I3821" t="s">
        <v>47</v>
      </c>
      <c r="J3821" t="s">
        <v>106</v>
      </c>
      <c r="K3821" t="s">
        <v>257</v>
      </c>
      <c r="L3821" t="s">
        <v>3679</v>
      </c>
    </row>
    <row r="3822" spans="8:12" x14ac:dyDescent="0.25">
      <c r="H3822">
        <v>500035500</v>
      </c>
      <c r="I3822" t="s">
        <v>47</v>
      </c>
      <c r="J3822" t="s">
        <v>106</v>
      </c>
      <c r="K3822" t="s">
        <v>254</v>
      </c>
      <c r="L3822" t="s">
        <v>3680</v>
      </c>
    </row>
    <row r="3823" spans="8:12" x14ac:dyDescent="0.25">
      <c r="H3823">
        <v>500042400</v>
      </c>
      <c r="I3823" t="s">
        <v>47</v>
      </c>
      <c r="J3823" t="s">
        <v>106</v>
      </c>
      <c r="K3823" t="s">
        <v>257</v>
      </c>
      <c r="L3823" t="s">
        <v>3681</v>
      </c>
    </row>
    <row r="3824" spans="8:12" x14ac:dyDescent="0.25">
      <c r="H3824">
        <v>500046600</v>
      </c>
      <c r="I3824" t="s">
        <v>47</v>
      </c>
      <c r="J3824" t="s">
        <v>106</v>
      </c>
      <c r="K3824" t="s">
        <v>254</v>
      </c>
      <c r="L3824" t="s">
        <v>3682</v>
      </c>
    </row>
    <row r="3825" spans="8:12" x14ac:dyDescent="0.25">
      <c r="H3825">
        <v>500047400</v>
      </c>
      <c r="I3825" t="s">
        <v>47</v>
      </c>
      <c r="J3825" t="s">
        <v>106</v>
      </c>
      <c r="K3825" t="s">
        <v>254</v>
      </c>
      <c r="L3825" t="s">
        <v>3683</v>
      </c>
    </row>
    <row r="3826" spans="8:12" x14ac:dyDescent="0.25">
      <c r="H3826">
        <v>500047700</v>
      </c>
      <c r="I3826" t="s">
        <v>47</v>
      </c>
      <c r="J3826" t="s">
        <v>106</v>
      </c>
      <c r="K3826" t="s">
        <v>257</v>
      </c>
      <c r="L3826" t="s">
        <v>3684</v>
      </c>
    </row>
    <row r="3827" spans="8:12" x14ac:dyDescent="0.25">
      <c r="H3827">
        <v>500048600</v>
      </c>
      <c r="I3827" t="s">
        <v>47</v>
      </c>
      <c r="J3827" t="s">
        <v>106</v>
      </c>
      <c r="K3827" t="s">
        <v>257</v>
      </c>
      <c r="L3827" t="s">
        <v>3685</v>
      </c>
    </row>
    <row r="3828" spans="8:12" x14ac:dyDescent="0.25">
      <c r="H3828">
        <v>500048700</v>
      </c>
      <c r="I3828" t="s">
        <v>47</v>
      </c>
      <c r="J3828" t="s">
        <v>106</v>
      </c>
      <c r="K3828" t="s">
        <v>254</v>
      </c>
      <c r="L3828" t="s">
        <v>3686</v>
      </c>
    </row>
    <row r="3829" spans="8:12" x14ac:dyDescent="0.25">
      <c r="H3829">
        <v>500051100</v>
      </c>
      <c r="I3829" t="s">
        <v>47</v>
      </c>
      <c r="J3829" t="s">
        <v>106</v>
      </c>
      <c r="K3829" t="s">
        <v>257</v>
      </c>
      <c r="L3829" t="s">
        <v>3687</v>
      </c>
    </row>
    <row r="3830" spans="8:12" x14ac:dyDescent="0.25">
      <c r="H3830">
        <v>500051800</v>
      </c>
      <c r="I3830" t="s">
        <v>47</v>
      </c>
      <c r="J3830" t="s">
        <v>106</v>
      </c>
      <c r="K3830" t="s">
        <v>257</v>
      </c>
      <c r="L3830" t="s">
        <v>3688</v>
      </c>
    </row>
    <row r="3831" spans="8:12" x14ac:dyDescent="0.25">
      <c r="H3831">
        <v>500052900</v>
      </c>
      <c r="I3831" t="s">
        <v>47</v>
      </c>
      <c r="J3831" t="s">
        <v>106</v>
      </c>
      <c r="K3831" t="s">
        <v>257</v>
      </c>
      <c r="L3831" t="s">
        <v>3689</v>
      </c>
    </row>
    <row r="3832" spans="8:12" x14ac:dyDescent="0.25">
      <c r="H3832">
        <v>500053800</v>
      </c>
      <c r="I3832" t="s">
        <v>47</v>
      </c>
      <c r="J3832" t="s">
        <v>106</v>
      </c>
      <c r="K3832" t="s">
        <v>257</v>
      </c>
      <c r="L3832" t="s">
        <v>3690</v>
      </c>
    </row>
    <row r="3833" spans="8:12" x14ac:dyDescent="0.25">
      <c r="H3833">
        <v>500056000</v>
      </c>
      <c r="I3833" t="s">
        <v>47</v>
      </c>
      <c r="J3833" t="s">
        <v>106</v>
      </c>
      <c r="K3833" t="s">
        <v>257</v>
      </c>
      <c r="L3833" t="s">
        <v>3691</v>
      </c>
    </row>
    <row r="3834" spans="8:12" x14ac:dyDescent="0.25">
      <c r="H3834">
        <v>500056800</v>
      </c>
      <c r="I3834" t="s">
        <v>47</v>
      </c>
      <c r="J3834" t="s">
        <v>105</v>
      </c>
      <c r="K3834" t="s">
        <v>257</v>
      </c>
      <c r="L3834" t="s">
        <v>3692</v>
      </c>
    </row>
    <row r="3835" spans="8:12" x14ac:dyDescent="0.25">
      <c r="H3835">
        <v>500066400</v>
      </c>
      <c r="I3835" t="s">
        <v>47</v>
      </c>
      <c r="J3835" t="s">
        <v>106</v>
      </c>
      <c r="K3835" t="s">
        <v>257</v>
      </c>
      <c r="L3835" t="s">
        <v>3693</v>
      </c>
    </row>
    <row r="3836" spans="8:12" x14ac:dyDescent="0.25">
      <c r="H3836">
        <v>500070400</v>
      </c>
      <c r="I3836" t="s">
        <v>47</v>
      </c>
      <c r="J3836" t="s">
        <v>106</v>
      </c>
      <c r="K3836" t="s">
        <v>257</v>
      </c>
      <c r="L3836" t="s">
        <v>3694</v>
      </c>
    </row>
    <row r="3837" spans="8:12" x14ac:dyDescent="0.25">
      <c r="H3837">
        <v>500071400</v>
      </c>
      <c r="I3837" t="s">
        <v>47</v>
      </c>
      <c r="J3837" t="s">
        <v>106</v>
      </c>
      <c r="K3837" t="s">
        <v>254</v>
      </c>
      <c r="L3837" t="s">
        <v>3695</v>
      </c>
    </row>
    <row r="3838" spans="8:12" x14ac:dyDescent="0.25">
      <c r="H3838">
        <v>500074000</v>
      </c>
      <c r="I3838" t="s">
        <v>47</v>
      </c>
      <c r="J3838" t="s">
        <v>106</v>
      </c>
      <c r="K3838" t="s">
        <v>257</v>
      </c>
      <c r="L3838" t="s">
        <v>3696</v>
      </c>
    </row>
    <row r="3839" spans="8:12" x14ac:dyDescent="0.25">
      <c r="H3839">
        <v>500074700</v>
      </c>
      <c r="I3839" t="s">
        <v>47</v>
      </c>
      <c r="J3839" t="s">
        <v>106</v>
      </c>
      <c r="K3839" t="s">
        <v>257</v>
      </c>
      <c r="L3839" t="s">
        <v>3697</v>
      </c>
    </row>
    <row r="3840" spans="8:12" x14ac:dyDescent="0.25">
      <c r="H3840">
        <v>500074900</v>
      </c>
      <c r="I3840" t="s">
        <v>47</v>
      </c>
      <c r="J3840" t="s">
        <v>106</v>
      </c>
      <c r="K3840" t="s">
        <v>254</v>
      </c>
      <c r="L3840" t="s">
        <v>3698</v>
      </c>
    </row>
    <row r="3841" spans="8:12" x14ac:dyDescent="0.25">
      <c r="H3841">
        <v>500075000</v>
      </c>
      <c r="I3841" t="s">
        <v>47</v>
      </c>
      <c r="J3841" t="s">
        <v>106</v>
      </c>
      <c r="K3841" t="s">
        <v>257</v>
      </c>
      <c r="L3841" t="s">
        <v>3699</v>
      </c>
    </row>
    <row r="3842" spans="8:12" x14ac:dyDescent="0.25">
      <c r="H3842">
        <v>500075400</v>
      </c>
      <c r="I3842" t="s">
        <v>47</v>
      </c>
      <c r="J3842" t="s">
        <v>106</v>
      </c>
      <c r="K3842" t="s">
        <v>257</v>
      </c>
      <c r="L3842" t="s">
        <v>3700</v>
      </c>
    </row>
    <row r="3843" spans="8:12" x14ac:dyDescent="0.25">
      <c r="H3843">
        <v>500075401</v>
      </c>
      <c r="I3843" t="s">
        <v>47</v>
      </c>
      <c r="J3843" t="s">
        <v>106</v>
      </c>
      <c r="K3843" t="s">
        <v>257</v>
      </c>
      <c r="L3843" t="s">
        <v>3701</v>
      </c>
    </row>
    <row r="3844" spans="8:12" x14ac:dyDescent="0.25">
      <c r="H3844">
        <v>500075403</v>
      </c>
      <c r="I3844" t="s">
        <v>47</v>
      </c>
      <c r="J3844" t="s">
        <v>106</v>
      </c>
      <c r="K3844" t="s">
        <v>257</v>
      </c>
      <c r="L3844" t="s">
        <v>3701</v>
      </c>
    </row>
    <row r="3845" spans="8:12" x14ac:dyDescent="0.25">
      <c r="H3845">
        <v>500075405</v>
      </c>
      <c r="I3845" t="s">
        <v>47</v>
      </c>
      <c r="J3845" t="s">
        <v>106</v>
      </c>
      <c r="K3845" t="s">
        <v>257</v>
      </c>
      <c r="L3845" t="s">
        <v>3701</v>
      </c>
    </row>
    <row r="3846" spans="8:12" x14ac:dyDescent="0.25">
      <c r="H3846">
        <v>500075406</v>
      </c>
      <c r="I3846" t="s">
        <v>47</v>
      </c>
      <c r="J3846" t="s">
        <v>106</v>
      </c>
      <c r="K3846" t="s">
        <v>257</v>
      </c>
      <c r="L3846" t="s">
        <v>3701</v>
      </c>
    </row>
    <row r="3847" spans="8:12" x14ac:dyDescent="0.25">
      <c r="H3847">
        <v>500075407</v>
      </c>
      <c r="I3847" t="s">
        <v>47</v>
      </c>
      <c r="J3847" t="s">
        <v>106</v>
      </c>
      <c r="K3847" t="s">
        <v>257</v>
      </c>
      <c r="L3847" t="s">
        <v>3701</v>
      </c>
    </row>
    <row r="3848" spans="8:12" x14ac:dyDescent="0.25">
      <c r="H3848">
        <v>500076100</v>
      </c>
      <c r="I3848" t="s">
        <v>47</v>
      </c>
      <c r="J3848" t="s">
        <v>106</v>
      </c>
      <c r="K3848" t="s">
        <v>257</v>
      </c>
      <c r="L3848" t="s">
        <v>3702</v>
      </c>
    </row>
    <row r="3849" spans="8:12" x14ac:dyDescent="0.25">
      <c r="H3849">
        <v>500076300</v>
      </c>
      <c r="I3849" t="s">
        <v>47</v>
      </c>
      <c r="J3849" t="s">
        <v>106</v>
      </c>
      <c r="K3849" t="s">
        <v>257</v>
      </c>
      <c r="L3849" t="s">
        <v>3703</v>
      </c>
    </row>
    <row r="3850" spans="8:12" x14ac:dyDescent="0.25">
      <c r="H3850">
        <v>500076400</v>
      </c>
      <c r="I3850" t="s">
        <v>47</v>
      </c>
      <c r="J3850" t="s">
        <v>106</v>
      </c>
      <c r="K3850" t="s">
        <v>257</v>
      </c>
      <c r="L3850" t="s">
        <v>3704</v>
      </c>
    </row>
    <row r="3851" spans="8:12" x14ac:dyDescent="0.25">
      <c r="H3851">
        <v>500082500</v>
      </c>
      <c r="I3851" t="s">
        <v>47</v>
      </c>
      <c r="J3851" t="s">
        <v>106</v>
      </c>
      <c r="K3851" t="s">
        <v>257</v>
      </c>
      <c r="L3851" t="s">
        <v>3705</v>
      </c>
    </row>
    <row r="3852" spans="8:12" x14ac:dyDescent="0.25">
      <c r="H3852">
        <v>500087000</v>
      </c>
      <c r="I3852" t="s">
        <v>47</v>
      </c>
      <c r="J3852" t="s">
        <v>106</v>
      </c>
      <c r="K3852" t="s">
        <v>257</v>
      </c>
      <c r="L3852" t="s">
        <v>3706</v>
      </c>
    </row>
    <row r="3853" spans="8:12" x14ac:dyDescent="0.25">
      <c r="H3853">
        <v>500087900</v>
      </c>
      <c r="I3853" t="s">
        <v>47</v>
      </c>
      <c r="J3853" t="s">
        <v>106</v>
      </c>
      <c r="K3853" t="s">
        <v>257</v>
      </c>
      <c r="L3853" t="s">
        <v>3707</v>
      </c>
    </row>
    <row r="3854" spans="8:12" x14ac:dyDescent="0.25">
      <c r="H3854">
        <v>500089300</v>
      </c>
      <c r="I3854" t="s">
        <v>47</v>
      </c>
      <c r="J3854" t="s">
        <v>106</v>
      </c>
      <c r="K3854" t="s">
        <v>257</v>
      </c>
      <c r="L3854" t="s">
        <v>3708</v>
      </c>
    </row>
    <row r="3855" spans="8:12" x14ac:dyDescent="0.25">
      <c r="H3855">
        <v>500090000</v>
      </c>
      <c r="I3855" t="s">
        <v>47</v>
      </c>
      <c r="J3855" t="s">
        <v>106</v>
      </c>
      <c r="K3855" t="s">
        <v>257</v>
      </c>
      <c r="L3855" t="s">
        <v>3709</v>
      </c>
    </row>
    <row r="3856" spans="8:12" x14ac:dyDescent="0.25">
      <c r="H3856">
        <v>500090400</v>
      </c>
      <c r="I3856" t="s">
        <v>47</v>
      </c>
      <c r="J3856" t="s">
        <v>106</v>
      </c>
      <c r="K3856" t="s">
        <v>257</v>
      </c>
      <c r="L3856" t="s">
        <v>3710</v>
      </c>
    </row>
    <row r="3857" spans="8:12" x14ac:dyDescent="0.25">
      <c r="H3857">
        <v>500090700</v>
      </c>
      <c r="I3857" t="s">
        <v>47</v>
      </c>
      <c r="J3857" t="s">
        <v>106</v>
      </c>
      <c r="K3857" t="s">
        <v>257</v>
      </c>
      <c r="L3857" t="s">
        <v>3711</v>
      </c>
    </row>
    <row r="3858" spans="8:12" x14ac:dyDescent="0.25">
      <c r="H3858">
        <v>500093900</v>
      </c>
      <c r="I3858" t="s">
        <v>47</v>
      </c>
      <c r="J3858" t="s">
        <v>106</v>
      </c>
      <c r="K3858" t="s">
        <v>257</v>
      </c>
      <c r="L3858" t="s">
        <v>3712</v>
      </c>
    </row>
    <row r="3859" spans="8:12" x14ac:dyDescent="0.25">
      <c r="H3859">
        <v>500095300</v>
      </c>
      <c r="I3859" t="s">
        <v>47</v>
      </c>
      <c r="J3859" t="s">
        <v>106</v>
      </c>
      <c r="K3859" t="s">
        <v>257</v>
      </c>
      <c r="L3859" t="s">
        <v>3713</v>
      </c>
    </row>
    <row r="3860" spans="8:12" x14ac:dyDescent="0.25">
      <c r="H3860">
        <v>500096200</v>
      </c>
      <c r="I3860" t="s">
        <v>47</v>
      </c>
      <c r="J3860" t="s">
        <v>106</v>
      </c>
      <c r="K3860" t="s">
        <v>257</v>
      </c>
      <c r="L3860" t="s">
        <v>3714</v>
      </c>
    </row>
    <row r="3861" spans="8:12" x14ac:dyDescent="0.25">
      <c r="H3861">
        <v>500098400</v>
      </c>
      <c r="I3861" t="s">
        <v>47</v>
      </c>
      <c r="J3861" t="s">
        <v>106</v>
      </c>
      <c r="K3861" t="s">
        <v>257</v>
      </c>
      <c r="L3861" t="s">
        <v>3715</v>
      </c>
    </row>
    <row r="3862" spans="8:12" x14ac:dyDescent="0.25">
      <c r="H3862">
        <v>500098600</v>
      </c>
      <c r="I3862" t="s">
        <v>47</v>
      </c>
      <c r="J3862" t="s">
        <v>106</v>
      </c>
      <c r="K3862" t="s">
        <v>257</v>
      </c>
      <c r="L3862" t="s">
        <v>3716</v>
      </c>
    </row>
    <row r="3863" spans="8:12" x14ac:dyDescent="0.25">
      <c r="H3863">
        <v>500098601</v>
      </c>
      <c r="I3863" t="s">
        <v>47</v>
      </c>
      <c r="J3863" t="s">
        <v>106</v>
      </c>
      <c r="K3863" t="s">
        <v>257</v>
      </c>
      <c r="L3863" t="s">
        <v>3717</v>
      </c>
    </row>
    <row r="3864" spans="8:12" x14ac:dyDescent="0.25">
      <c r="H3864">
        <v>500098602</v>
      </c>
      <c r="I3864" t="s">
        <v>47</v>
      </c>
      <c r="J3864" t="s">
        <v>106</v>
      </c>
      <c r="K3864" t="s">
        <v>257</v>
      </c>
      <c r="L3864" t="s">
        <v>3717</v>
      </c>
    </row>
    <row r="3865" spans="8:12" x14ac:dyDescent="0.25">
      <c r="H3865">
        <v>500098603</v>
      </c>
      <c r="I3865" t="s">
        <v>47</v>
      </c>
      <c r="J3865" t="s">
        <v>106</v>
      </c>
      <c r="K3865" t="s">
        <v>257</v>
      </c>
      <c r="L3865" t="s">
        <v>3717</v>
      </c>
    </row>
    <row r="3866" spans="8:12" x14ac:dyDescent="0.25">
      <c r="H3866">
        <v>500098604</v>
      </c>
      <c r="I3866" t="s">
        <v>47</v>
      </c>
      <c r="J3866" t="s">
        <v>106</v>
      </c>
      <c r="K3866" t="s">
        <v>257</v>
      </c>
      <c r="L3866" t="s">
        <v>3717</v>
      </c>
    </row>
    <row r="3867" spans="8:12" x14ac:dyDescent="0.25">
      <c r="H3867">
        <v>500098605</v>
      </c>
      <c r="I3867" t="s">
        <v>47</v>
      </c>
      <c r="J3867" t="s">
        <v>106</v>
      </c>
      <c r="K3867" t="s">
        <v>257</v>
      </c>
      <c r="L3867" t="s">
        <v>3717</v>
      </c>
    </row>
    <row r="3868" spans="8:12" x14ac:dyDescent="0.25">
      <c r="H3868">
        <v>500101600</v>
      </c>
      <c r="I3868" t="s">
        <v>47</v>
      </c>
      <c r="J3868" t="s">
        <v>106</v>
      </c>
      <c r="K3868" t="s">
        <v>257</v>
      </c>
      <c r="L3868" t="s">
        <v>3718</v>
      </c>
    </row>
    <row r="3869" spans="8:12" x14ac:dyDescent="0.25">
      <c r="H3869">
        <v>500103200</v>
      </c>
      <c r="I3869" t="s">
        <v>47</v>
      </c>
      <c r="J3869" t="s">
        <v>106</v>
      </c>
      <c r="K3869" t="s">
        <v>257</v>
      </c>
      <c r="L3869" t="s">
        <v>3719</v>
      </c>
    </row>
    <row r="3870" spans="8:12" x14ac:dyDescent="0.25">
      <c r="H3870">
        <v>500103900</v>
      </c>
      <c r="I3870" t="s">
        <v>47</v>
      </c>
      <c r="J3870" t="s">
        <v>106</v>
      </c>
      <c r="K3870" t="s">
        <v>257</v>
      </c>
      <c r="L3870" t="s">
        <v>3720</v>
      </c>
    </row>
    <row r="3871" spans="8:12" x14ac:dyDescent="0.25">
      <c r="H3871">
        <v>500104000</v>
      </c>
      <c r="I3871" t="s">
        <v>47</v>
      </c>
      <c r="J3871" t="s">
        <v>106</v>
      </c>
      <c r="K3871" t="s">
        <v>257</v>
      </c>
      <c r="L3871" t="s">
        <v>3721</v>
      </c>
    </row>
    <row r="3872" spans="8:12" x14ac:dyDescent="0.25">
      <c r="H3872">
        <v>500105500</v>
      </c>
      <c r="I3872" t="s">
        <v>47</v>
      </c>
      <c r="J3872" t="s">
        <v>106</v>
      </c>
      <c r="K3872" t="s">
        <v>257</v>
      </c>
      <c r="L3872" t="s">
        <v>3722</v>
      </c>
    </row>
    <row r="3873" spans="8:12" x14ac:dyDescent="0.25">
      <c r="H3873">
        <v>500105900</v>
      </c>
      <c r="I3873" t="s">
        <v>47</v>
      </c>
      <c r="J3873" t="s">
        <v>106</v>
      </c>
      <c r="K3873" t="s">
        <v>257</v>
      </c>
      <c r="L3873" t="s">
        <v>3723</v>
      </c>
    </row>
    <row r="3874" spans="8:12" x14ac:dyDescent="0.25">
      <c r="H3874">
        <v>500106500</v>
      </c>
      <c r="I3874" t="s">
        <v>47</v>
      </c>
      <c r="J3874" t="s">
        <v>106</v>
      </c>
      <c r="K3874" t="s">
        <v>257</v>
      </c>
      <c r="L3874" t="s">
        <v>3724</v>
      </c>
    </row>
    <row r="3875" spans="8:12" x14ac:dyDescent="0.25">
      <c r="H3875">
        <v>500107100</v>
      </c>
      <c r="I3875" t="s">
        <v>47</v>
      </c>
      <c r="J3875" t="s">
        <v>106</v>
      </c>
      <c r="K3875" t="s">
        <v>254</v>
      </c>
      <c r="L3875" t="s">
        <v>3725</v>
      </c>
    </row>
    <row r="3876" spans="8:12" x14ac:dyDescent="0.25">
      <c r="H3876">
        <v>500108600</v>
      </c>
      <c r="I3876" t="s">
        <v>47</v>
      </c>
      <c r="J3876" t="s">
        <v>106</v>
      </c>
      <c r="K3876" t="s">
        <v>257</v>
      </c>
      <c r="L3876" t="s">
        <v>3726</v>
      </c>
    </row>
    <row r="3877" spans="8:12" x14ac:dyDescent="0.25">
      <c r="H3877">
        <v>500109700</v>
      </c>
      <c r="I3877" t="s">
        <v>47</v>
      </c>
      <c r="J3877" t="s">
        <v>106</v>
      </c>
      <c r="K3877" t="s">
        <v>257</v>
      </c>
      <c r="L3877" t="s">
        <v>3727</v>
      </c>
    </row>
    <row r="3878" spans="8:12" x14ac:dyDescent="0.25">
      <c r="H3878">
        <v>500109800</v>
      </c>
      <c r="I3878" t="s">
        <v>47</v>
      </c>
      <c r="J3878" t="s">
        <v>106</v>
      </c>
      <c r="K3878" t="s">
        <v>257</v>
      </c>
      <c r="L3878" t="s">
        <v>3728</v>
      </c>
    </row>
    <row r="3879" spans="8:12" x14ac:dyDescent="0.25">
      <c r="H3879">
        <v>500110000</v>
      </c>
      <c r="I3879" t="s">
        <v>47</v>
      </c>
      <c r="J3879" t="s">
        <v>106</v>
      </c>
      <c r="K3879" t="s">
        <v>257</v>
      </c>
      <c r="L3879" t="s">
        <v>3729</v>
      </c>
    </row>
    <row r="3880" spans="8:12" x14ac:dyDescent="0.25">
      <c r="H3880">
        <v>500110100</v>
      </c>
      <c r="I3880" t="s">
        <v>47</v>
      </c>
      <c r="J3880" t="s">
        <v>106</v>
      </c>
      <c r="K3880" t="s">
        <v>257</v>
      </c>
      <c r="L3880" t="s">
        <v>3730</v>
      </c>
    </row>
    <row r="3881" spans="8:12" x14ac:dyDescent="0.25">
      <c r="H3881">
        <v>500112700</v>
      </c>
      <c r="I3881" t="s">
        <v>47</v>
      </c>
      <c r="J3881" t="s">
        <v>106</v>
      </c>
      <c r="K3881" t="s">
        <v>257</v>
      </c>
      <c r="L3881" t="s">
        <v>3731</v>
      </c>
    </row>
    <row r="3882" spans="8:12" x14ac:dyDescent="0.25">
      <c r="H3882">
        <v>500112800</v>
      </c>
      <c r="I3882" t="s">
        <v>47</v>
      </c>
      <c r="J3882" t="s">
        <v>106</v>
      </c>
      <c r="K3882" t="s">
        <v>257</v>
      </c>
      <c r="L3882" t="s">
        <v>3732</v>
      </c>
    </row>
    <row r="3883" spans="8:12" x14ac:dyDescent="0.25">
      <c r="H3883">
        <v>500114600</v>
      </c>
      <c r="I3883" t="s">
        <v>47</v>
      </c>
      <c r="J3883" t="s">
        <v>105</v>
      </c>
      <c r="K3883" t="s">
        <v>257</v>
      </c>
      <c r="L3883" t="s">
        <v>3733</v>
      </c>
    </row>
    <row r="3884" spans="8:12" x14ac:dyDescent="0.25">
      <c r="H3884">
        <v>500114700</v>
      </c>
      <c r="I3884" t="s">
        <v>47</v>
      </c>
      <c r="J3884" t="s">
        <v>105</v>
      </c>
      <c r="K3884" t="s">
        <v>257</v>
      </c>
      <c r="L3884" t="s">
        <v>3734</v>
      </c>
    </row>
    <row r="3885" spans="8:12" x14ac:dyDescent="0.25">
      <c r="H3885">
        <v>500114800</v>
      </c>
      <c r="I3885" t="s">
        <v>47</v>
      </c>
      <c r="J3885" t="s">
        <v>106</v>
      </c>
      <c r="K3885" t="s">
        <v>257</v>
      </c>
      <c r="L3885" t="s">
        <v>3735</v>
      </c>
    </row>
    <row r="3886" spans="8:12" x14ac:dyDescent="0.25">
      <c r="H3886">
        <v>500115000</v>
      </c>
      <c r="I3886" t="s">
        <v>47</v>
      </c>
      <c r="J3886" t="s">
        <v>106</v>
      </c>
      <c r="K3886" t="s">
        <v>257</v>
      </c>
      <c r="L3886" t="s">
        <v>3736</v>
      </c>
    </row>
    <row r="3887" spans="8:12" x14ac:dyDescent="0.25">
      <c r="H3887">
        <v>500115500</v>
      </c>
      <c r="I3887" t="s">
        <v>47</v>
      </c>
      <c r="J3887" t="s">
        <v>106</v>
      </c>
      <c r="K3887" t="s">
        <v>254</v>
      </c>
      <c r="L3887" t="s">
        <v>3737</v>
      </c>
    </row>
    <row r="3888" spans="8:12" x14ac:dyDescent="0.25">
      <c r="H3888">
        <v>500115900</v>
      </c>
      <c r="I3888" t="s">
        <v>47</v>
      </c>
      <c r="J3888" t="s">
        <v>106</v>
      </c>
      <c r="K3888" t="s">
        <v>257</v>
      </c>
      <c r="L3888" t="s">
        <v>3738</v>
      </c>
    </row>
    <row r="3889" spans="8:12" x14ac:dyDescent="0.25">
      <c r="H3889">
        <v>500116500</v>
      </c>
      <c r="I3889" t="s">
        <v>47</v>
      </c>
      <c r="J3889" t="s">
        <v>106</v>
      </c>
      <c r="K3889" t="s">
        <v>257</v>
      </c>
      <c r="L3889" t="s">
        <v>3739</v>
      </c>
    </row>
    <row r="3890" spans="8:12" x14ac:dyDescent="0.25">
      <c r="H3890">
        <v>500116700</v>
      </c>
      <c r="I3890" t="s">
        <v>47</v>
      </c>
      <c r="J3890" t="s">
        <v>106</v>
      </c>
      <c r="K3890" t="s">
        <v>257</v>
      </c>
      <c r="L3890" t="s">
        <v>3740</v>
      </c>
    </row>
    <row r="3891" spans="8:12" x14ac:dyDescent="0.25">
      <c r="H3891">
        <v>500118200</v>
      </c>
      <c r="I3891" t="s">
        <v>47</v>
      </c>
      <c r="J3891" t="s">
        <v>106</v>
      </c>
      <c r="K3891" t="s">
        <v>257</v>
      </c>
      <c r="L3891" t="s">
        <v>3741</v>
      </c>
    </row>
    <row r="3892" spans="8:12" x14ac:dyDescent="0.25">
      <c r="H3892">
        <v>500118800</v>
      </c>
      <c r="I3892" t="s">
        <v>47</v>
      </c>
      <c r="J3892" t="s">
        <v>106</v>
      </c>
      <c r="K3892" t="s">
        <v>257</v>
      </c>
      <c r="L3892" t="s">
        <v>3742</v>
      </c>
    </row>
    <row r="3893" spans="8:12" x14ac:dyDescent="0.25">
      <c r="H3893">
        <v>500119300</v>
      </c>
      <c r="I3893" t="s">
        <v>47</v>
      </c>
      <c r="J3893" t="s">
        <v>106</v>
      </c>
      <c r="K3893" t="s">
        <v>257</v>
      </c>
      <c r="L3893" t="s">
        <v>3743</v>
      </c>
    </row>
    <row r="3894" spans="8:12" x14ac:dyDescent="0.25">
      <c r="H3894">
        <v>500121900</v>
      </c>
      <c r="I3894" t="s">
        <v>47</v>
      </c>
      <c r="J3894" t="s">
        <v>106</v>
      </c>
      <c r="K3894" t="s">
        <v>257</v>
      </c>
      <c r="L3894" t="s">
        <v>3744</v>
      </c>
    </row>
    <row r="3895" spans="8:12" x14ac:dyDescent="0.25">
      <c r="H3895">
        <v>500121901</v>
      </c>
      <c r="I3895" t="s">
        <v>47</v>
      </c>
      <c r="J3895" t="s">
        <v>106</v>
      </c>
      <c r="K3895" t="s">
        <v>257</v>
      </c>
      <c r="L3895" t="s">
        <v>3745</v>
      </c>
    </row>
    <row r="3896" spans="8:12" x14ac:dyDescent="0.25">
      <c r="H3896">
        <v>500121902</v>
      </c>
      <c r="I3896" t="s">
        <v>47</v>
      </c>
      <c r="J3896" t="s">
        <v>106</v>
      </c>
      <c r="K3896" t="s">
        <v>254</v>
      </c>
      <c r="L3896" t="s">
        <v>3746</v>
      </c>
    </row>
    <row r="3897" spans="8:12" x14ac:dyDescent="0.25">
      <c r="H3897">
        <v>500124000</v>
      </c>
      <c r="I3897" t="s">
        <v>47</v>
      </c>
      <c r="J3897" t="s">
        <v>106</v>
      </c>
      <c r="K3897" t="s">
        <v>257</v>
      </c>
      <c r="L3897" t="s">
        <v>3747</v>
      </c>
    </row>
    <row r="3898" spans="8:12" x14ac:dyDescent="0.25">
      <c r="H3898">
        <v>500124001</v>
      </c>
      <c r="I3898" t="s">
        <v>47</v>
      </c>
      <c r="J3898" t="s">
        <v>106</v>
      </c>
      <c r="K3898" t="s">
        <v>257</v>
      </c>
      <c r="L3898" t="s">
        <v>3748</v>
      </c>
    </row>
    <row r="3899" spans="8:12" x14ac:dyDescent="0.25">
      <c r="H3899">
        <v>500124002</v>
      </c>
      <c r="I3899" t="s">
        <v>47</v>
      </c>
      <c r="J3899" t="s">
        <v>106</v>
      </c>
      <c r="K3899" t="s">
        <v>257</v>
      </c>
      <c r="L3899" t="s">
        <v>3749</v>
      </c>
    </row>
    <row r="3900" spans="8:12" x14ac:dyDescent="0.25">
      <c r="H3900">
        <v>500124003</v>
      </c>
      <c r="I3900" t="s">
        <v>47</v>
      </c>
      <c r="J3900" t="s">
        <v>106</v>
      </c>
      <c r="K3900" t="s">
        <v>257</v>
      </c>
      <c r="L3900" t="s">
        <v>3750</v>
      </c>
    </row>
    <row r="3901" spans="8:12" x14ac:dyDescent="0.25">
      <c r="H3901">
        <v>500124004</v>
      </c>
      <c r="I3901" t="s">
        <v>47</v>
      </c>
      <c r="J3901" t="s">
        <v>106</v>
      </c>
      <c r="K3901" t="s">
        <v>257</v>
      </c>
      <c r="L3901" t="s">
        <v>3751</v>
      </c>
    </row>
    <row r="3902" spans="8:12" x14ac:dyDescent="0.25">
      <c r="H3902">
        <v>500124005</v>
      </c>
      <c r="I3902" t="s">
        <v>47</v>
      </c>
      <c r="J3902" t="s">
        <v>106</v>
      </c>
      <c r="K3902" t="s">
        <v>257</v>
      </c>
      <c r="L3902" t="s">
        <v>3752</v>
      </c>
    </row>
    <row r="3903" spans="8:12" x14ac:dyDescent="0.25">
      <c r="H3903">
        <v>500124006</v>
      </c>
      <c r="I3903" t="s">
        <v>47</v>
      </c>
      <c r="J3903" t="s">
        <v>106</v>
      </c>
      <c r="K3903" t="s">
        <v>257</v>
      </c>
      <c r="L3903" t="s">
        <v>3753</v>
      </c>
    </row>
    <row r="3904" spans="8:12" x14ac:dyDescent="0.25">
      <c r="H3904">
        <v>500124007</v>
      </c>
      <c r="I3904" t="s">
        <v>47</v>
      </c>
      <c r="J3904" t="s">
        <v>106</v>
      </c>
      <c r="K3904" t="s">
        <v>257</v>
      </c>
      <c r="L3904" t="s">
        <v>3754</v>
      </c>
    </row>
    <row r="3905" spans="8:12" x14ac:dyDescent="0.25">
      <c r="H3905">
        <v>500124008</v>
      </c>
      <c r="I3905" t="s">
        <v>47</v>
      </c>
      <c r="J3905" t="s">
        <v>106</v>
      </c>
      <c r="K3905" t="s">
        <v>257</v>
      </c>
      <c r="L3905" t="s">
        <v>3755</v>
      </c>
    </row>
    <row r="3906" spans="8:12" x14ac:dyDescent="0.25">
      <c r="H3906">
        <v>500124009</v>
      </c>
      <c r="I3906" t="s">
        <v>47</v>
      </c>
      <c r="J3906" t="s">
        <v>106</v>
      </c>
      <c r="K3906" t="s">
        <v>257</v>
      </c>
      <c r="L3906" t="s">
        <v>3756</v>
      </c>
    </row>
    <row r="3907" spans="8:12" x14ac:dyDescent="0.25">
      <c r="H3907">
        <v>500124900</v>
      </c>
      <c r="I3907" t="s">
        <v>47</v>
      </c>
      <c r="J3907" t="s">
        <v>106</v>
      </c>
      <c r="K3907" t="s">
        <v>257</v>
      </c>
      <c r="L3907" t="s">
        <v>3757</v>
      </c>
    </row>
    <row r="3908" spans="8:12" x14ac:dyDescent="0.25">
      <c r="H3908">
        <v>500126300</v>
      </c>
      <c r="I3908" t="s">
        <v>47</v>
      </c>
      <c r="J3908" t="s">
        <v>105</v>
      </c>
      <c r="K3908" t="s">
        <v>257</v>
      </c>
      <c r="L3908" t="s">
        <v>3758</v>
      </c>
    </row>
    <row r="3909" spans="8:12" x14ac:dyDescent="0.25">
      <c r="H3909">
        <v>500129600</v>
      </c>
      <c r="I3909" t="s">
        <v>47</v>
      </c>
      <c r="J3909" t="s">
        <v>105</v>
      </c>
      <c r="K3909" t="s">
        <v>257</v>
      </c>
      <c r="L3909" t="s">
        <v>3759</v>
      </c>
    </row>
    <row r="3910" spans="8:12" x14ac:dyDescent="0.25">
      <c r="H3910">
        <v>500130100</v>
      </c>
      <c r="I3910" t="s">
        <v>47</v>
      </c>
      <c r="J3910" t="s">
        <v>106</v>
      </c>
      <c r="K3910" t="s">
        <v>254</v>
      </c>
      <c r="L3910" t="s">
        <v>3760</v>
      </c>
    </row>
    <row r="3911" spans="8:12" x14ac:dyDescent="0.25">
      <c r="H3911">
        <v>500130400</v>
      </c>
      <c r="I3911" t="s">
        <v>47</v>
      </c>
      <c r="J3911" t="s">
        <v>106</v>
      </c>
      <c r="K3911" t="s">
        <v>257</v>
      </c>
      <c r="L3911" t="s">
        <v>3761</v>
      </c>
    </row>
    <row r="3912" spans="8:12" x14ac:dyDescent="0.25">
      <c r="H3912">
        <v>500131300</v>
      </c>
      <c r="I3912" t="s">
        <v>47</v>
      </c>
      <c r="J3912" t="s">
        <v>105</v>
      </c>
      <c r="K3912" t="s">
        <v>257</v>
      </c>
      <c r="L3912" t="s">
        <v>3762</v>
      </c>
    </row>
    <row r="3913" spans="8:12" x14ac:dyDescent="0.25">
      <c r="H3913">
        <v>500131400</v>
      </c>
      <c r="I3913" t="s">
        <v>47</v>
      </c>
      <c r="J3913" t="s">
        <v>105</v>
      </c>
      <c r="K3913" t="s">
        <v>257</v>
      </c>
      <c r="L3913" t="s">
        <v>3763</v>
      </c>
    </row>
    <row r="3914" spans="8:12" x14ac:dyDescent="0.25">
      <c r="H3914">
        <v>500131401</v>
      </c>
      <c r="I3914" t="s">
        <v>47</v>
      </c>
      <c r="J3914" t="s">
        <v>105</v>
      </c>
      <c r="K3914" t="s">
        <v>257</v>
      </c>
      <c r="L3914" t="s">
        <v>3764</v>
      </c>
    </row>
    <row r="3915" spans="8:12" x14ac:dyDescent="0.25">
      <c r="H3915">
        <v>500131600</v>
      </c>
      <c r="I3915" t="s">
        <v>47</v>
      </c>
      <c r="J3915" t="s">
        <v>106</v>
      </c>
      <c r="K3915" t="s">
        <v>254</v>
      </c>
      <c r="L3915" t="s">
        <v>3765</v>
      </c>
    </row>
    <row r="3916" spans="8:12" x14ac:dyDescent="0.25">
      <c r="H3916">
        <v>500131700</v>
      </c>
      <c r="I3916" t="s">
        <v>47</v>
      </c>
      <c r="J3916" t="s">
        <v>106</v>
      </c>
      <c r="K3916" t="s">
        <v>257</v>
      </c>
      <c r="L3916" t="s">
        <v>3766</v>
      </c>
    </row>
    <row r="3917" spans="8:12" x14ac:dyDescent="0.25">
      <c r="H3917">
        <v>500131701</v>
      </c>
      <c r="I3917" t="s">
        <v>47</v>
      </c>
      <c r="J3917" t="s">
        <v>106</v>
      </c>
      <c r="K3917" t="s">
        <v>257</v>
      </c>
      <c r="L3917" t="s">
        <v>3767</v>
      </c>
    </row>
    <row r="3918" spans="8:12" x14ac:dyDescent="0.25">
      <c r="H3918">
        <v>500131702</v>
      </c>
      <c r="I3918" t="s">
        <v>47</v>
      </c>
      <c r="J3918" t="s">
        <v>106</v>
      </c>
      <c r="K3918" t="s">
        <v>257</v>
      </c>
      <c r="L3918" t="s">
        <v>3767</v>
      </c>
    </row>
    <row r="3919" spans="8:12" x14ac:dyDescent="0.25">
      <c r="H3919">
        <v>500131703</v>
      </c>
      <c r="I3919" t="s">
        <v>47</v>
      </c>
      <c r="J3919" t="s">
        <v>106</v>
      </c>
      <c r="K3919" t="s">
        <v>257</v>
      </c>
      <c r="L3919" t="s">
        <v>3767</v>
      </c>
    </row>
    <row r="3920" spans="8:12" x14ac:dyDescent="0.25">
      <c r="H3920">
        <v>500132400</v>
      </c>
      <c r="I3920" t="s">
        <v>47</v>
      </c>
      <c r="J3920" t="s">
        <v>105</v>
      </c>
      <c r="K3920" t="s">
        <v>257</v>
      </c>
      <c r="L3920" t="s">
        <v>3768</v>
      </c>
    </row>
    <row r="3921" spans="8:12" x14ac:dyDescent="0.25">
      <c r="H3921">
        <v>500132600</v>
      </c>
      <c r="I3921" t="s">
        <v>47</v>
      </c>
      <c r="J3921" t="s">
        <v>106</v>
      </c>
      <c r="K3921" t="s">
        <v>254</v>
      </c>
      <c r="L3921" t="s">
        <v>3769</v>
      </c>
    </row>
    <row r="3922" spans="8:12" x14ac:dyDescent="0.25">
      <c r="H3922">
        <v>500133900</v>
      </c>
      <c r="I3922" t="s">
        <v>47</v>
      </c>
      <c r="J3922" t="s">
        <v>106</v>
      </c>
      <c r="K3922" t="s">
        <v>254</v>
      </c>
      <c r="L3922" t="s">
        <v>3770</v>
      </c>
    </row>
    <row r="3923" spans="8:12" x14ac:dyDescent="0.25">
      <c r="H3923">
        <v>500134800</v>
      </c>
      <c r="I3923" t="s">
        <v>47</v>
      </c>
      <c r="J3923" t="s">
        <v>106</v>
      </c>
      <c r="K3923" t="s">
        <v>254</v>
      </c>
      <c r="L3923" t="s">
        <v>3771</v>
      </c>
    </row>
    <row r="3924" spans="8:12" x14ac:dyDescent="0.25">
      <c r="H3924">
        <v>500135700</v>
      </c>
      <c r="I3924" t="s">
        <v>47</v>
      </c>
      <c r="J3924" t="s">
        <v>105</v>
      </c>
      <c r="K3924" t="s">
        <v>257</v>
      </c>
      <c r="L3924" t="s">
        <v>3772</v>
      </c>
    </row>
    <row r="3925" spans="8:12" x14ac:dyDescent="0.25">
      <c r="H3925">
        <v>500135800</v>
      </c>
      <c r="I3925" t="s">
        <v>47</v>
      </c>
      <c r="J3925" t="s">
        <v>106</v>
      </c>
      <c r="K3925" t="s">
        <v>254</v>
      </c>
      <c r="L3925" t="s">
        <v>3773</v>
      </c>
    </row>
    <row r="3926" spans="8:12" x14ac:dyDescent="0.25">
      <c r="H3926">
        <v>500135802</v>
      </c>
      <c r="I3926" t="s">
        <v>47</v>
      </c>
      <c r="J3926" t="s">
        <v>106</v>
      </c>
      <c r="K3926" t="s">
        <v>254</v>
      </c>
      <c r="L3926" t="s">
        <v>3774</v>
      </c>
    </row>
    <row r="3927" spans="8:12" x14ac:dyDescent="0.25">
      <c r="H3927">
        <v>500135804</v>
      </c>
      <c r="I3927" t="s">
        <v>47</v>
      </c>
      <c r="J3927" t="s">
        <v>106</v>
      </c>
      <c r="K3927" t="s">
        <v>254</v>
      </c>
      <c r="L3927" t="s">
        <v>3775</v>
      </c>
    </row>
    <row r="3928" spans="8:12" x14ac:dyDescent="0.25">
      <c r="H3928">
        <v>500135806</v>
      </c>
      <c r="I3928" t="s">
        <v>47</v>
      </c>
      <c r="J3928" t="s">
        <v>106</v>
      </c>
      <c r="K3928" t="s">
        <v>254</v>
      </c>
      <c r="L3928" t="s">
        <v>3775</v>
      </c>
    </row>
    <row r="3929" spans="8:12" x14ac:dyDescent="0.25">
      <c r="H3929">
        <v>500136300</v>
      </c>
      <c r="I3929" t="s">
        <v>47</v>
      </c>
      <c r="J3929" t="s">
        <v>106</v>
      </c>
      <c r="K3929" t="s">
        <v>254</v>
      </c>
      <c r="L3929" t="s">
        <v>3776</v>
      </c>
    </row>
    <row r="3930" spans="8:12" x14ac:dyDescent="0.25">
      <c r="H3930">
        <v>500139800</v>
      </c>
      <c r="I3930" t="s">
        <v>47</v>
      </c>
      <c r="J3930" t="s">
        <v>106</v>
      </c>
      <c r="K3930" t="s">
        <v>254</v>
      </c>
      <c r="L3930" t="s">
        <v>3777</v>
      </c>
    </row>
    <row r="3931" spans="8:12" x14ac:dyDescent="0.25">
      <c r="H3931">
        <v>500139900</v>
      </c>
      <c r="I3931" t="s">
        <v>47</v>
      </c>
      <c r="J3931" t="s">
        <v>106</v>
      </c>
      <c r="K3931" t="s">
        <v>254</v>
      </c>
      <c r="L3931" t="s">
        <v>3778</v>
      </c>
    </row>
    <row r="3932" spans="8:12" x14ac:dyDescent="0.25">
      <c r="H3932">
        <v>500140000</v>
      </c>
      <c r="I3932" t="s">
        <v>47</v>
      </c>
      <c r="J3932" t="s">
        <v>106</v>
      </c>
      <c r="K3932" t="s">
        <v>257</v>
      </c>
      <c r="L3932" t="s">
        <v>3779</v>
      </c>
    </row>
    <row r="3933" spans="8:12" x14ac:dyDescent="0.25">
      <c r="H3933">
        <v>500143200</v>
      </c>
      <c r="I3933" t="s">
        <v>47</v>
      </c>
      <c r="J3933" t="s">
        <v>105</v>
      </c>
      <c r="K3933" t="s">
        <v>257</v>
      </c>
      <c r="L3933" t="s">
        <v>3780</v>
      </c>
    </row>
    <row r="3934" spans="8:12" x14ac:dyDescent="0.25">
      <c r="H3934">
        <v>500143500</v>
      </c>
      <c r="I3934" t="s">
        <v>47</v>
      </c>
      <c r="J3934" t="s">
        <v>106</v>
      </c>
      <c r="K3934" t="s">
        <v>257</v>
      </c>
      <c r="L3934" t="s">
        <v>3781</v>
      </c>
    </row>
    <row r="3935" spans="8:12" x14ac:dyDescent="0.25">
      <c r="H3935">
        <v>500143600</v>
      </c>
      <c r="I3935" t="s">
        <v>47</v>
      </c>
      <c r="J3935" t="s">
        <v>106</v>
      </c>
      <c r="K3935" t="s">
        <v>257</v>
      </c>
      <c r="L3935" t="s">
        <v>3782</v>
      </c>
    </row>
    <row r="3936" spans="8:12" x14ac:dyDescent="0.25">
      <c r="H3936">
        <v>500143700</v>
      </c>
      <c r="I3936" t="s">
        <v>47</v>
      </c>
      <c r="J3936" t="s">
        <v>106</v>
      </c>
      <c r="K3936" t="s">
        <v>257</v>
      </c>
      <c r="L3936" t="s">
        <v>3783</v>
      </c>
    </row>
    <row r="3937" spans="8:12" x14ac:dyDescent="0.25">
      <c r="H3937">
        <v>500143800</v>
      </c>
      <c r="I3937" t="s">
        <v>47</v>
      </c>
      <c r="J3937" t="s">
        <v>106</v>
      </c>
      <c r="K3937" t="s">
        <v>257</v>
      </c>
      <c r="L3937" t="s">
        <v>3784</v>
      </c>
    </row>
    <row r="3938" spans="8:12" x14ac:dyDescent="0.25">
      <c r="H3938">
        <v>500143900</v>
      </c>
      <c r="I3938" t="s">
        <v>47</v>
      </c>
      <c r="J3938" t="s">
        <v>106</v>
      </c>
      <c r="K3938" t="s">
        <v>257</v>
      </c>
      <c r="L3938" t="s">
        <v>3785</v>
      </c>
    </row>
    <row r="3939" spans="8:12" x14ac:dyDescent="0.25">
      <c r="H3939">
        <v>500144000</v>
      </c>
      <c r="I3939" t="s">
        <v>47</v>
      </c>
      <c r="J3939" t="s">
        <v>106</v>
      </c>
      <c r="K3939" t="s">
        <v>257</v>
      </c>
      <c r="L3939" t="s">
        <v>3786</v>
      </c>
    </row>
    <row r="3940" spans="8:12" x14ac:dyDescent="0.25">
      <c r="H3940">
        <v>500144100</v>
      </c>
      <c r="I3940" t="s">
        <v>47</v>
      </c>
      <c r="J3940" t="s">
        <v>106</v>
      </c>
      <c r="K3940" t="s">
        <v>257</v>
      </c>
      <c r="L3940" t="s">
        <v>3787</v>
      </c>
    </row>
    <row r="3941" spans="8:12" x14ac:dyDescent="0.25">
      <c r="H3941">
        <v>500144200</v>
      </c>
      <c r="I3941" t="s">
        <v>47</v>
      </c>
      <c r="J3941" t="s">
        <v>106</v>
      </c>
      <c r="K3941" t="s">
        <v>257</v>
      </c>
      <c r="L3941" t="s">
        <v>3788</v>
      </c>
    </row>
    <row r="3942" spans="8:12" x14ac:dyDescent="0.25">
      <c r="H3942">
        <v>500144300</v>
      </c>
      <c r="I3942" t="s">
        <v>47</v>
      </c>
      <c r="J3942" t="s">
        <v>106</v>
      </c>
      <c r="K3942" t="s">
        <v>257</v>
      </c>
      <c r="L3942" t="s">
        <v>3789</v>
      </c>
    </row>
    <row r="3943" spans="8:12" x14ac:dyDescent="0.25">
      <c r="H3943">
        <v>500144400</v>
      </c>
      <c r="I3943" t="s">
        <v>47</v>
      </c>
      <c r="J3943" t="s">
        <v>106</v>
      </c>
      <c r="K3943" t="s">
        <v>257</v>
      </c>
      <c r="L3943" t="s">
        <v>3790</v>
      </c>
    </row>
    <row r="3944" spans="8:12" x14ac:dyDescent="0.25">
      <c r="H3944">
        <v>500144500</v>
      </c>
      <c r="I3944" t="s">
        <v>47</v>
      </c>
      <c r="J3944" t="s">
        <v>106</v>
      </c>
      <c r="K3944" t="s">
        <v>257</v>
      </c>
      <c r="L3944" t="s">
        <v>3791</v>
      </c>
    </row>
    <row r="3945" spans="8:12" x14ac:dyDescent="0.25">
      <c r="H3945">
        <v>500144600</v>
      </c>
      <c r="I3945" t="s">
        <v>47</v>
      </c>
      <c r="J3945" t="s">
        <v>106</v>
      </c>
      <c r="K3945" t="s">
        <v>257</v>
      </c>
      <c r="L3945" t="s">
        <v>3792</v>
      </c>
    </row>
    <row r="3946" spans="8:12" x14ac:dyDescent="0.25">
      <c r="H3946">
        <v>500144700</v>
      </c>
      <c r="I3946" t="s">
        <v>47</v>
      </c>
      <c r="J3946" t="s">
        <v>106</v>
      </c>
      <c r="K3946" t="s">
        <v>257</v>
      </c>
      <c r="L3946" t="s">
        <v>3793</v>
      </c>
    </row>
    <row r="3947" spans="8:12" x14ac:dyDescent="0.25">
      <c r="H3947">
        <v>500144800</v>
      </c>
      <c r="I3947" t="s">
        <v>47</v>
      </c>
      <c r="J3947" t="s">
        <v>106</v>
      </c>
      <c r="K3947" t="s">
        <v>257</v>
      </c>
      <c r="L3947" t="s">
        <v>3794</v>
      </c>
    </row>
    <row r="3948" spans="8:12" x14ac:dyDescent="0.25">
      <c r="H3948">
        <v>500144900</v>
      </c>
      <c r="I3948" t="s">
        <v>47</v>
      </c>
      <c r="J3948" t="s">
        <v>106</v>
      </c>
      <c r="K3948" t="s">
        <v>257</v>
      </c>
      <c r="L3948" t="s">
        <v>3795</v>
      </c>
    </row>
    <row r="3949" spans="8:12" x14ac:dyDescent="0.25">
      <c r="H3949">
        <v>500146100</v>
      </c>
      <c r="I3949" t="s">
        <v>47</v>
      </c>
      <c r="J3949" t="s">
        <v>106</v>
      </c>
      <c r="K3949" t="s">
        <v>257</v>
      </c>
      <c r="L3949" t="s">
        <v>3796</v>
      </c>
    </row>
    <row r="3950" spans="8:12" x14ac:dyDescent="0.25">
      <c r="H3950">
        <v>500146200</v>
      </c>
      <c r="I3950" t="s">
        <v>47</v>
      </c>
      <c r="J3950" t="s">
        <v>106</v>
      </c>
      <c r="K3950" t="s">
        <v>257</v>
      </c>
      <c r="L3950" t="s">
        <v>3797</v>
      </c>
    </row>
    <row r="3951" spans="8:12" x14ac:dyDescent="0.25">
      <c r="H3951">
        <v>500146300</v>
      </c>
      <c r="I3951" t="s">
        <v>47</v>
      </c>
      <c r="J3951" t="s">
        <v>106</v>
      </c>
      <c r="K3951" t="s">
        <v>257</v>
      </c>
      <c r="L3951" t="s">
        <v>3798</v>
      </c>
    </row>
    <row r="3952" spans="8:12" x14ac:dyDescent="0.25">
      <c r="H3952">
        <v>500146400</v>
      </c>
      <c r="I3952" t="s">
        <v>47</v>
      </c>
      <c r="J3952" t="s">
        <v>106</v>
      </c>
      <c r="K3952" t="s">
        <v>257</v>
      </c>
      <c r="L3952" t="s">
        <v>3799</v>
      </c>
    </row>
    <row r="3953" spans="8:12" x14ac:dyDescent="0.25">
      <c r="H3953">
        <v>500146500</v>
      </c>
      <c r="I3953" t="s">
        <v>47</v>
      </c>
      <c r="J3953" t="s">
        <v>106</v>
      </c>
      <c r="K3953" t="s">
        <v>257</v>
      </c>
      <c r="L3953" t="s">
        <v>3800</v>
      </c>
    </row>
    <row r="3954" spans="8:12" x14ac:dyDescent="0.25">
      <c r="H3954">
        <v>500146600</v>
      </c>
      <c r="I3954" t="s">
        <v>47</v>
      </c>
      <c r="J3954" t="s">
        <v>106</v>
      </c>
      <c r="K3954" t="s">
        <v>257</v>
      </c>
      <c r="L3954" t="s">
        <v>3801</v>
      </c>
    </row>
    <row r="3955" spans="8:12" x14ac:dyDescent="0.25">
      <c r="H3955">
        <v>500146700</v>
      </c>
      <c r="I3955" t="s">
        <v>47</v>
      </c>
      <c r="J3955" t="s">
        <v>106</v>
      </c>
      <c r="K3955" t="s">
        <v>257</v>
      </c>
      <c r="L3955" t="s">
        <v>3802</v>
      </c>
    </row>
    <row r="3956" spans="8:12" x14ac:dyDescent="0.25">
      <c r="H3956">
        <v>500146800</v>
      </c>
      <c r="I3956" t="s">
        <v>47</v>
      </c>
      <c r="J3956" t="s">
        <v>106</v>
      </c>
      <c r="K3956" t="s">
        <v>257</v>
      </c>
      <c r="L3956" t="s">
        <v>3803</v>
      </c>
    </row>
    <row r="3957" spans="8:12" x14ac:dyDescent="0.25">
      <c r="H3957">
        <v>500146900</v>
      </c>
      <c r="I3957" t="s">
        <v>47</v>
      </c>
      <c r="J3957" t="s">
        <v>106</v>
      </c>
      <c r="K3957" t="s">
        <v>257</v>
      </c>
      <c r="L3957" t="s">
        <v>3804</v>
      </c>
    </row>
    <row r="3958" spans="8:12" x14ac:dyDescent="0.25">
      <c r="H3958">
        <v>500147000</v>
      </c>
      <c r="I3958" t="s">
        <v>47</v>
      </c>
      <c r="J3958" t="s">
        <v>106</v>
      </c>
      <c r="K3958" t="s">
        <v>257</v>
      </c>
      <c r="L3958" t="s">
        <v>3805</v>
      </c>
    </row>
    <row r="3959" spans="8:12" x14ac:dyDescent="0.25">
      <c r="H3959">
        <v>500147100</v>
      </c>
      <c r="I3959" t="s">
        <v>47</v>
      </c>
      <c r="J3959" t="s">
        <v>106</v>
      </c>
      <c r="K3959" t="s">
        <v>257</v>
      </c>
      <c r="L3959" t="s">
        <v>3806</v>
      </c>
    </row>
    <row r="3960" spans="8:12" x14ac:dyDescent="0.25">
      <c r="H3960">
        <v>500147200</v>
      </c>
      <c r="I3960" t="s">
        <v>47</v>
      </c>
      <c r="J3960" t="s">
        <v>106</v>
      </c>
      <c r="K3960" t="s">
        <v>257</v>
      </c>
      <c r="L3960" t="s">
        <v>3807</v>
      </c>
    </row>
    <row r="3961" spans="8:12" x14ac:dyDescent="0.25">
      <c r="H3961">
        <v>500147300</v>
      </c>
      <c r="I3961" t="s">
        <v>47</v>
      </c>
      <c r="J3961" t="s">
        <v>106</v>
      </c>
      <c r="K3961" t="s">
        <v>257</v>
      </c>
      <c r="L3961" t="s">
        <v>3808</v>
      </c>
    </row>
    <row r="3962" spans="8:12" x14ac:dyDescent="0.25">
      <c r="H3962">
        <v>500147400</v>
      </c>
      <c r="I3962" t="s">
        <v>47</v>
      </c>
      <c r="J3962" t="s">
        <v>106</v>
      </c>
      <c r="K3962" t="s">
        <v>257</v>
      </c>
      <c r="L3962" t="s">
        <v>3809</v>
      </c>
    </row>
    <row r="3963" spans="8:12" x14ac:dyDescent="0.25">
      <c r="H3963">
        <v>500147500</v>
      </c>
      <c r="I3963" t="s">
        <v>47</v>
      </c>
      <c r="J3963" t="s">
        <v>106</v>
      </c>
      <c r="K3963" t="s">
        <v>257</v>
      </c>
      <c r="L3963" t="s">
        <v>3810</v>
      </c>
    </row>
    <row r="3964" spans="8:12" x14ac:dyDescent="0.25">
      <c r="H3964">
        <v>500147600</v>
      </c>
      <c r="I3964" t="s">
        <v>47</v>
      </c>
      <c r="J3964" t="s">
        <v>106</v>
      </c>
      <c r="K3964" t="s">
        <v>257</v>
      </c>
      <c r="L3964" t="s">
        <v>3811</v>
      </c>
    </row>
    <row r="3965" spans="8:12" x14ac:dyDescent="0.25">
      <c r="H3965">
        <v>500147700</v>
      </c>
      <c r="I3965" t="s">
        <v>47</v>
      </c>
      <c r="J3965" t="s">
        <v>106</v>
      </c>
      <c r="K3965" t="s">
        <v>257</v>
      </c>
      <c r="L3965" t="s">
        <v>3812</v>
      </c>
    </row>
    <row r="3966" spans="8:12" x14ac:dyDescent="0.25">
      <c r="H3966">
        <v>500147800</v>
      </c>
      <c r="I3966" t="s">
        <v>47</v>
      </c>
      <c r="J3966" t="s">
        <v>106</v>
      </c>
      <c r="K3966" t="s">
        <v>257</v>
      </c>
      <c r="L3966" t="s">
        <v>3813</v>
      </c>
    </row>
    <row r="3967" spans="8:12" x14ac:dyDescent="0.25">
      <c r="H3967">
        <v>500147900</v>
      </c>
      <c r="I3967" t="s">
        <v>47</v>
      </c>
      <c r="J3967" t="s">
        <v>106</v>
      </c>
      <c r="K3967" t="s">
        <v>257</v>
      </c>
      <c r="L3967" t="s">
        <v>3814</v>
      </c>
    </row>
    <row r="3968" spans="8:12" x14ac:dyDescent="0.25">
      <c r="H3968">
        <v>500148000</v>
      </c>
      <c r="I3968" t="s">
        <v>47</v>
      </c>
      <c r="J3968" t="s">
        <v>106</v>
      </c>
      <c r="K3968" t="s">
        <v>257</v>
      </c>
      <c r="L3968" t="s">
        <v>3815</v>
      </c>
    </row>
    <row r="3969" spans="8:12" x14ac:dyDescent="0.25">
      <c r="H3969">
        <v>500148100</v>
      </c>
      <c r="I3969" t="s">
        <v>47</v>
      </c>
      <c r="J3969" t="s">
        <v>106</v>
      </c>
      <c r="K3969" t="s">
        <v>257</v>
      </c>
      <c r="L3969" t="s">
        <v>3816</v>
      </c>
    </row>
    <row r="3970" spans="8:12" x14ac:dyDescent="0.25">
      <c r="H3970">
        <v>500148200</v>
      </c>
      <c r="I3970" t="s">
        <v>47</v>
      </c>
      <c r="J3970" t="s">
        <v>106</v>
      </c>
      <c r="K3970" t="s">
        <v>257</v>
      </c>
      <c r="L3970" t="s">
        <v>3817</v>
      </c>
    </row>
    <row r="3971" spans="8:12" x14ac:dyDescent="0.25">
      <c r="H3971">
        <v>500148300</v>
      </c>
      <c r="I3971" t="s">
        <v>47</v>
      </c>
      <c r="J3971" t="s">
        <v>106</v>
      </c>
      <c r="K3971" t="s">
        <v>257</v>
      </c>
      <c r="L3971" t="s">
        <v>3818</v>
      </c>
    </row>
    <row r="3972" spans="8:12" x14ac:dyDescent="0.25">
      <c r="H3972">
        <v>500148400</v>
      </c>
      <c r="I3972" t="s">
        <v>47</v>
      </c>
      <c r="J3972" t="s">
        <v>106</v>
      </c>
      <c r="K3972" t="s">
        <v>257</v>
      </c>
      <c r="L3972" t="s">
        <v>3819</v>
      </c>
    </row>
    <row r="3973" spans="8:12" x14ac:dyDescent="0.25">
      <c r="H3973">
        <v>500148500</v>
      </c>
      <c r="I3973" t="s">
        <v>47</v>
      </c>
      <c r="J3973" t="s">
        <v>106</v>
      </c>
      <c r="K3973" t="s">
        <v>257</v>
      </c>
      <c r="L3973" t="s">
        <v>3820</v>
      </c>
    </row>
    <row r="3974" spans="8:12" x14ac:dyDescent="0.25">
      <c r="H3974">
        <v>500148700</v>
      </c>
      <c r="I3974" t="s">
        <v>47</v>
      </c>
      <c r="J3974" t="s">
        <v>106</v>
      </c>
      <c r="K3974" t="s">
        <v>257</v>
      </c>
      <c r="L3974" t="s">
        <v>3821</v>
      </c>
    </row>
    <row r="3975" spans="8:12" x14ac:dyDescent="0.25">
      <c r="H3975">
        <v>500148800</v>
      </c>
      <c r="I3975" t="s">
        <v>47</v>
      </c>
      <c r="J3975" t="s">
        <v>106</v>
      </c>
      <c r="K3975" t="s">
        <v>257</v>
      </c>
      <c r="L3975" t="s">
        <v>3822</v>
      </c>
    </row>
    <row r="3976" spans="8:12" x14ac:dyDescent="0.25">
      <c r="H3976">
        <v>500148900</v>
      </c>
      <c r="I3976" t="s">
        <v>47</v>
      </c>
      <c r="J3976" t="s">
        <v>106</v>
      </c>
      <c r="K3976" t="s">
        <v>257</v>
      </c>
      <c r="L3976" t="s">
        <v>3823</v>
      </c>
    </row>
    <row r="3977" spans="8:12" x14ac:dyDescent="0.25">
      <c r="H3977">
        <v>500149000</v>
      </c>
      <c r="I3977" t="s">
        <v>47</v>
      </c>
      <c r="J3977" t="s">
        <v>106</v>
      </c>
      <c r="K3977" t="s">
        <v>257</v>
      </c>
      <c r="L3977" t="s">
        <v>3824</v>
      </c>
    </row>
    <row r="3978" spans="8:12" x14ac:dyDescent="0.25">
      <c r="H3978">
        <v>500149100</v>
      </c>
      <c r="I3978" t="s">
        <v>47</v>
      </c>
      <c r="J3978" t="s">
        <v>106</v>
      </c>
      <c r="K3978" t="s">
        <v>257</v>
      </c>
      <c r="L3978" t="s">
        <v>3825</v>
      </c>
    </row>
    <row r="3979" spans="8:12" x14ac:dyDescent="0.25">
      <c r="H3979">
        <v>500149300</v>
      </c>
      <c r="I3979" t="s">
        <v>47</v>
      </c>
      <c r="J3979" t="s">
        <v>106</v>
      </c>
      <c r="K3979" t="s">
        <v>257</v>
      </c>
      <c r="L3979" t="s">
        <v>3826</v>
      </c>
    </row>
    <row r="3980" spans="8:12" x14ac:dyDescent="0.25">
      <c r="H3980">
        <v>500149500</v>
      </c>
      <c r="I3980" t="s">
        <v>47</v>
      </c>
      <c r="J3980" t="s">
        <v>106</v>
      </c>
      <c r="K3980" t="s">
        <v>257</v>
      </c>
      <c r="L3980" t="s">
        <v>3827</v>
      </c>
    </row>
    <row r="3981" spans="8:12" x14ac:dyDescent="0.25">
      <c r="H3981">
        <v>500149600</v>
      </c>
      <c r="I3981" t="s">
        <v>47</v>
      </c>
      <c r="J3981" t="s">
        <v>106</v>
      </c>
      <c r="K3981" t="s">
        <v>257</v>
      </c>
      <c r="L3981" t="s">
        <v>3828</v>
      </c>
    </row>
    <row r="3982" spans="8:12" x14ac:dyDescent="0.25">
      <c r="H3982">
        <v>500149700</v>
      </c>
      <c r="I3982" t="s">
        <v>47</v>
      </c>
      <c r="J3982" t="s">
        <v>106</v>
      </c>
      <c r="K3982" t="s">
        <v>257</v>
      </c>
      <c r="L3982" t="s">
        <v>3829</v>
      </c>
    </row>
    <row r="3983" spans="8:12" x14ac:dyDescent="0.25">
      <c r="H3983">
        <v>500149800</v>
      </c>
      <c r="I3983" t="s">
        <v>47</v>
      </c>
      <c r="J3983" t="s">
        <v>106</v>
      </c>
      <c r="K3983" t="s">
        <v>257</v>
      </c>
      <c r="L3983" t="s">
        <v>3830</v>
      </c>
    </row>
    <row r="3984" spans="8:12" x14ac:dyDescent="0.25">
      <c r="H3984">
        <v>500149900</v>
      </c>
      <c r="I3984" t="s">
        <v>47</v>
      </c>
      <c r="J3984" t="s">
        <v>106</v>
      </c>
      <c r="K3984" t="s">
        <v>257</v>
      </c>
      <c r="L3984" t="s">
        <v>3831</v>
      </c>
    </row>
    <row r="3985" spans="8:12" x14ac:dyDescent="0.25">
      <c r="H3985">
        <v>500150000</v>
      </c>
      <c r="I3985" t="s">
        <v>47</v>
      </c>
      <c r="J3985" t="s">
        <v>106</v>
      </c>
      <c r="K3985" t="s">
        <v>257</v>
      </c>
      <c r="L3985" t="s">
        <v>3832</v>
      </c>
    </row>
    <row r="3986" spans="8:12" x14ac:dyDescent="0.25">
      <c r="H3986">
        <v>500150100</v>
      </c>
      <c r="I3986" t="s">
        <v>47</v>
      </c>
      <c r="J3986" t="s">
        <v>106</v>
      </c>
      <c r="K3986" t="s">
        <v>257</v>
      </c>
      <c r="L3986" t="s">
        <v>3833</v>
      </c>
    </row>
    <row r="3987" spans="8:12" x14ac:dyDescent="0.25">
      <c r="H3987">
        <v>500150200</v>
      </c>
      <c r="I3987" t="s">
        <v>47</v>
      </c>
      <c r="J3987" t="s">
        <v>106</v>
      </c>
      <c r="K3987" t="s">
        <v>257</v>
      </c>
      <c r="L3987" t="s">
        <v>3834</v>
      </c>
    </row>
    <row r="3988" spans="8:12" x14ac:dyDescent="0.25">
      <c r="H3988">
        <v>500150300</v>
      </c>
      <c r="I3988" t="s">
        <v>47</v>
      </c>
      <c r="J3988" t="s">
        <v>106</v>
      </c>
      <c r="K3988" t="s">
        <v>257</v>
      </c>
      <c r="L3988" t="s">
        <v>3835</v>
      </c>
    </row>
    <row r="3989" spans="8:12" x14ac:dyDescent="0.25">
      <c r="H3989">
        <v>500150400</v>
      </c>
      <c r="I3989" t="s">
        <v>47</v>
      </c>
      <c r="J3989" t="s">
        <v>106</v>
      </c>
      <c r="K3989" t="s">
        <v>257</v>
      </c>
      <c r="L3989" t="s">
        <v>3836</v>
      </c>
    </row>
    <row r="3990" spans="8:12" x14ac:dyDescent="0.25">
      <c r="H3990">
        <v>500150500</v>
      </c>
      <c r="I3990" t="s">
        <v>47</v>
      </c>
      <c r="J3990" t="s">
        <v>106</v>
      </c>
      <c r="K3990" t="s">
        <v>257</v>
      </c>
      <c r="L3990" t="s">
        <v>3837</v>
      </c>
    </row>
    <row r="3991" spans="8:12" x14ac:dyDescent="0.25">
      <c r="H3991">
        <v>500150600</v>
      </c>
      <c r="I3991" t="s">
        <v>47</v>
      </c>
      <c r="J3991" t="s">
        <v>106</v>
      </c>
      <c r="K3991" t="s">
        <v>257</v>
      </c>
      <c r="L3991" t="s">
        <v>3838</v>
      </c>
    </row>
    <row r="3992" spans="8:12" x14ac:dyDescent="0.25">
      <c r="H3992">
        <v>500150700</v>
      </c>
      <c r="I3992" t="s">
        <v>47</v>
      </c>
      <c r="J3992" t="s">
        <v>106</v>
      </c>
      <c r="K3992" t="s">
        <v>257</v>
      </c>
      <c r="L3992" t="s">
        <v>3839</v>
      </c>
    </row>
    <row r="3993" spans="8:12" x14ac:dyDescent="0.25">
      <c r="H3993">
        <v>500150800</v>
      </c>
      <c r="I3993" t="s">
        <v>47</v>
      </c>
      <c r="J3993" t="s">
        <v>106</v>
      </c>
      <c r="K3993" t="s">
        <v>257</v>
      </c>
      <c r="L3993" t="s">
        <v>3840</v>
      </c>
    </row>
    <row r="3994" spans="8:12" x14ac:dyDescent="0.25">
      <c r="H3994">
        <v>500165000</v>
      </c>
      <c r="I3994" t="s">
        <v>47</v>
      </c>
      <c r="J3994" t="s">
        <v>105</v>
      </c>
      <c r="K3994" t="s">
        <v>257</v>
      </c>
      <c r="L3994" t="s">
        <v>3841</v>
      </c>
    </row>
    <row r="3995" spans="8:12" x14ac:dyDescent="0.25">
      <c r="H3995">
        <v>500165200</v>
      </c>
      <c r="I3995" t="s">
        <v>47</v>
      </c>
      <c r="J3995" t="s">
        <v>105</v>
      </c>
      <c r="K3995" t="s">
        <v>257</v>
      </c>
      <c r="L3995" t="s">
        <v>3842</v>
      </c>
    </row>
    <row r="3996" spans="8:12" x14ac:dyDescent="0.25">
      <c r="H3996">
        <v>500166700</v>
      </c>
      <c r="I3996" t="s">
        <v>47</v>
      </c>
      <c r="J3996" t="s">
        <v>106</v>
      </c>
      <c r="K3996" t="s">
        <v>257</v>
      </c>
      <c r="L3996" t="s">
        <v>3843</v>
      </c>
    </row>
    <row r="3997" spans="8:12" x14ac:dyDescent="0.25">
      <c r="H3997">
        <v>500170600</v>
      </c>
      <c r="I3997" t="s">
        <v>47</v>
      </c>
      <c r="J3997" t="s">
        <v>106</v>
      </c>
      <c r="K3997" t="s">
        <v>254</v>
      </c>
      <c r="L3997" t="s">
        <v>3844</v>
      </c>
    </row>
    <row r="3998" spans="8:12" x14ac:dyDescent="0.25">
      <c r="H3998">
        <v>500171300</v>
      </c>
      <c r="I3998" t="s">
        <v>47</v>
      </c>
      <c r="J3998" t="s">
        <v>106</v>
      </c>
      <c r="K3998" t="s">
        <v>257</v>
      </c>
      <c r="L3998" t="s">
        <v>3845</v>
      </c>
    </row>
    <row r="3999" spans="8:12" x14ac:dyDescent="0.25">
      <c r="H3999">
        <v>500172900</v>
      </c>
      <c r="I3999" t="s">
        <v>47</v>
      </c>
      <c r="J3999" t="s">
        <v>106</v>
      </c>
      <c r="K3999" t="s">
        <v>257</v>
      </c>
      <c r="L3999" t="s">
        <v>3846</v>
      </c>
    </row>
    <row r="4000" spans="8:12" x14ac:dyDescent="0.25">
      <c r="H4000">
        <v>500173000</v>
      </c>
      <c r="I4000" t="s">
        <v>47</v>
      </c>
      <c r="J4000" t="s">
        <v>106</v>
      </c>
      <c r="K4000" t="s">
        <v>257</v>
      </c>
      <c r="L4000" t="s">
        <v>3847</v>
      </c>
    </row>
    <row r="4001" spans="8:12" x14ac:dyDescent="0.25">
      <c r="H4001">
        <v>500178200</v>
      </c>
      <c r="I4001" t="s">
        <v>47</v>
      </c>
      <c r="J4001" t="s">
        <v>106</v>
      </c>
      <c r="K4001" t="s">
        <v>254</v>
      </c>
      <c r="L4001" t="s">
        <v>3848</v>
      </c>
    </row>
    <row r="4002" spans="8:12" x14ac:dyDescent="0.25">
      <c r="H4002">
        <v>500178300</v>
      </c>
      <c r="I4002" t="s">
        <v>47</v>
      </c>
      <c r="J4002" t="s">
        <v>106</v>
      </c>
      <c r="K4002" t="s">
        <v>254</v>
      </c>
      <c r="L4002" t="s">
        <v>3849</v>
      </c>
    </row>
    <row r="4003" spans="8:12" x14ac:dyDescent="0.25">
      <c r="H4003">
        <v>500178400</v>
      </c>
      <c r="I4003" t="s">
        <v>47</v>
      </c>
      <c r="J4003" t="s">
        <v>106</v>
      </c>
      <c r="K4003" t="s">
        <v>254</v>
      </c>
      <c r="L4003" t="s">
        <v>3850</v>
      </c>
    </row>
    <row r="4004" spans="8:12" x14ac:dyDescent="0.25">
      <c r="H4004">
        <v>500179000</v>
      </c>
      <c r="I4004" t="s">
        <v>47</v>
      </c>
      <c r="J4004" t="s">
        <v>106</v>
      </c>
      <c r="K4004" t="s">
        <v>257</v>
      </c>
      <c r="L4004" t="s">
        <v>3851</v>
      </c>
    </row>
    <row r="4005" spans="8:12" x14ac:dyDescent="0.25">
      <c r="H4005">
        <v>500180400</v>
      </c>
      <c r="I4005" t="s">
        <v>47</v>
      </c>
      <c r="J4005" t="s">
        <v>105</v>
      </c>
      <c r="K4005" t="s">
        <v>257</v>
      </c>
      <c r="L4005" t="s">
        <v>3852</v>
      </c>
    </row>
    <row r="4006" spans="8:12" x14ac:dyDescent="0.25">
      <c r="H4006">
        <v>500180401</v>
      </c>
      <c r="I4006" t="s">
        <v>47</v>
      </c>
      <c r="J4006" t="s">
        <v>105</v>
      </c>
      <c r="K4006" t="s">
        <v>254</v>
      </c>
      <c r="L4006" t="s">
        <v>3853</v>
      </c>
    </row>
    <row r="4007" spans="8:12" x14ac:dyDescent="0.25">
      <c r="H4007">
        <v>500180402</v>
      </c>
      <c r="I4007" t="s">
        <v>47</v>
      </c>
      <c r="J4007" t="s">
        <v>105</v>
      </c>
      <c r="K4007" t="s">
        <v>254</v>
      </c>
      <c r="L4007" t="s">
        <v>3854</v>
      </c>
    </row>
    <row r="4008" spans="8:12" x14ac:dyDescent="0.25">
      <c r="H4008">
        <v>500180404</v>
      </c>
      <c r="I4008" t="s">
        <v>47</v>
      </c>
      <c r="J4008" t="s">
        <v>105</v>
      </c>
      <c r="K4008" t="s">
        <v>254</v>
      </c>
      <c r="L4008" t="s">
        <v>3853</v>
      </c>
    </row>
    <row r="4009" spans="8:12" x14ac:dyDescent="0.25">
      <c r="H4009">
        <v>500180406</v>
      </c>
      <c r="I4009" t="s">
        <v>47</v>
      </c>
      <c r="J4009" t="s">
        <v>105</v>
      </c>
      <c r="K4009" t="s">
        <v>254</v>
      </c>
      <c r="L4009" t="s">
        <v>3853</v>
      </c>
    </row>
    <row r="4010" spans="8:12" x14ac:dyDescent="0.25">
      <c r="H4010">
        <v>500180407</v>
      </c>
      <c r="I4010" t="s">
        <v>47</v>
      </c>
      <c r="J4010" t="s">
        <v>105</v>
      </c>
      <c r="K4010" t="s">
        <v>254</v>
      </c>
      <c r="L4010" t="s">
        <v>3853</v>
      </c>
    </row>
    <row r="4011" spans="8:12" x14ac:dyDescent="0.25">
      <c r="H4011">
        <v>500180700</v>
      </c>
      <c r="I4011" t="s">
        <v>47</v>
      </c>
      <c r="J4011" t="s">
        <v>105</v>
      </c>
      <c r="K4011" t="s">
        <v>257</v>
      </c>
      <c r="L4011" t="s">
        <v>3855</v>
      </c>
    </row>
    <row r="4012" spans="8:12" x14ac:dyDescent="0.25">
      <c r="H4012">
        <v>500180701</v>
      </c>
      <c r="I4012" t="s">
        <v>47</v>
      </c>
      <c r="J4012" t="s">
        <v>105</v>
      </c>
      <c r="K4012" t="s">
        <v>257</v>
      </c>
      <c r="L4012" t="s">
        <v>3855</v>
      </c>
    </row>
    <row r="4013" spans="8:12" x14ac:dyDescent="0.25">
      <c r="H4013">
        <v>500183300</v>
      </c>
      <c r="I4013" t="s">
        <v>47</v>
      </c>
      <c r="J4013" t="s">
        <v>106</v>
      </c>
      <c r="K4013" t="s">
        <v>257</v>
      </c>
      <c r="L4013" t="s">
        <v>3856</v>
      </c>
    </row>
    <row r="4014" spans="8:12" x14ac:dyDescent="0.25">
      <c r="H4014">
        <v>500183500</v>
      </c>
      <c r="I4014" t="s">
        <v>47</v>
      </c>
      <c r="J4014" t="s">
        <v>106</v>
      </c>
      <c r="K4014" t="s">
        <v>257</v>
      </c>
      <c r="L4014" t="s">
        <v>3857</v>
      </c>
    </row>
    <row r="4015" spans="8:12" x14ac:dyDescent="0.25">
      <c r="H4015">
        <v>500183600</v>
      </c>
      <c r="I4015" t="s">
        <v>47</v>
      </c>
      <c r="J4015" t="s">
        <v>106</v>
      </c>
      <c r="K4015" t="s">
        <v>257</v>
      </c>
      <c r="L4015" t="s">
        <v>3858</v>
      </c>
    </row>
    <row r="4016" spans="8:12" x14ac:dyDescent="0.25">
      <c r="H4016">
        <v>500184100</v>
      </c>
      <c r="I4016" t="s">
        <v>47</v>
      </c>
      <c r="J4016" t="s">
        <v>106</v>
      </c>
      <c r="K4016" t="s">
        <v>257</v>
      </c>
      <c r="L4016" t="s">
        <v>3859</v>
      </c>
    </row>
    <row r="4017" spans="8:12" x14ac:dyDescent="0.25">
      <c r="H4017">
        <v>500185600</v>
      </c>
      <c r="I4017" t="s">
        <v>47</v>
      </c>
      <c r="J4017" t="s">
        <v>106</v>
      </c>
      <c r="K4017" t="s">
        <v>257</v>
      </c>
      <c r="L4017" t="s">
        <v>3860</v>
      </c>
    </row>
    <row r="4018" spans="8:12" x14ac:dyDescent="0.25">
      <c r="H4018">
        <v>500185900</v>
      </c>
      <c r="I4018" t="s">
        <v>47</v>
      </c>
      <c r="J4018" t="s">
        <v>106</v>
      </c>
      <c r="K4018" t="s">
        <v>257</v>
      </c>
      <c r="L4018" t="s">
        <v>3861</v>
      </c>
    </row>
    <row r="4019" spans="8:12" x14ac:dyDescent="0.25">
      <c r="H4019">
        <v>500186200</v>
      </c>
      <c r="I4019" t="s">
        <v>47</v>
      </c>
      <c r="J4019" t="s">
        <v>106</v>
      </c>
      <c r="K4019" t="s">
        <v>257</v>
      </c>
      <c r="L4019" t="s">
        <v>3862</v>
      </c>
    </row>
    <row r="4020" spans="8:12" x14ac:dyDescent="0.25">
      <c r="H4020">
        <v>500186400</v>
      </c>
      <c r="I4020" t="s">
        <v>47</v>
      </c>
      <c r="J4020" t="s">
        <v>106</v>
      </c>
      <c r="K4020" t="s">
        <v>257</v>
      </c>
      <c r="L4020" t="s">
        <v>3863</v>
      </c>
    </row>
    <row r="4021" spans="8:12" x14ac:dyDescent="0.25">
      <c r="H4021">
        <v>500186800</v>
      </c>
      <c r="I4021" t="s">
        <v>47</v>
      </c>
      <c r="J4021" t="s">
        <v>106</v>
      </c>
      <c r="K4021" t="s">
        <v>257</v>
      </c>
      <c r="L4021" t="s">
        <v>3864</v>
      </c>
    </row>
    <row r="4022" spans="8:12" x14ac:dyDescent="0.25">
      <c r="H4022">
        <v>500186900</v>
      </c>
      <c r="I4022" t="s">
        <v>47</v>
      </c>
      <c r="J4022" t="s">
        <v>106</v>
      </c>
      <c r="K4022" t="s">
        <v>257</v>
      </c>
      <c r="L4022" t="s">
        <v>3865</v>
      </c>
    </row>
    <row r="4023" spans="8:12" x14ac:dyDescent="0.25">
      <c r="H4023">
        <v>500186901</v>
      </c>
      <c r="I4023" t="s">
        <v>47</v>
      </c>
      <c r="J4023" t="s">
        <v>106</v>
      </c>
      <c r="K4023" t="s">
        <v>257</v>
      </c>
      <c r="L4023" t="s">
        <v>3866</v>
      </c>
    </row>
    <row r="4024" spans="8:12" x14ac:dyDescent="0.25">
      <c r="H4024">
        <v>500188000</v>
      </c>
      <c r="I4024" t="s">
        <v>47</v>
      </c>
      <c r="J4024" t="s">
        <v>105</v>
      </c>
      <c r="K4024" t="s">
        <v>257</v>
      </c>
      <c r="L4024" t="s">
        <v>3867</v>
      </c>
    </row>
    <row r="4025" spans="8:12" x14ac:dyDescent="0.25">
      <c r="H4025">
        <v>500193200</v>
      </c>
      <c r="I4025" t="s">
        <v>47</v>
      </c>
      <c r="J4025" t="s">
        <v>105</v>
      </c>
      <c r="K4025" t="s">
        <v>257</v>
      </c>
      <c r="L4025" t="s">
        <v>3868</v>
      </c>
    </row>
    <row r="4026" spans="8:12" x14ac:dyDescent="0.25">
      <c r="H4026">
        <v>500193201</v>
      </c>
      <c r="I4026" t="s">
        <v>47</v>
      </c>
      <c r="J4026" t="s">
        <v>105</v>
      </c>
      <c r="K4026" t="s">
        <v>257</v>
      </c>
      <c r="L4026" t="s">
        <v>3869</v>
      </c>
    </row>
    <row r="4027" spans="8:12" x14ac:dyDescent="0.25">
      <c r="H4027">
        <v>500195100</v>
      </c>
      <c r="I4027" t="s">
        <v>47</v>
      </c>
      <c r="J4027" t="s">
        <v>105</v>
      </c>
      <c r="K4027" t="s">
        <v>257</v>
      </c>
      <c r="L4027" t="s">
        <v>3870</v>
      </c>
    </row>
    <row r="4028" spans="8:12" x14ac:dyDescent="0.25">
      <c r="H4028">
        <v>500198600</v>
      </c>
      <c r="I4028" t="s">
        <v>47</v>
      </c>
      <c r="J4028" t="s">
        <v>105</v>
      </c>
      <c r="K4028" t="s">
        <v>254</v>
      </c>
      <c r="L4028" t="s">
        <v>3871</v>
      </c>
    </row>
    <row r="4029" spans="8:12" x14ac:dyDescent="0.25">
      <c r="H4029">
        <v>500202900</v>
      </c>
      <c r="I4029" t="s">
        <v>47</v>
      </c>
      <c r="J4029" t="s">
        <v>106</v>
      </c>
      <c r="K4029" t="s">
        <v>257</v>
      </c>
      <c r="L4029" t="s">
        <v>3872</v>
      </c>
    </row>
    <row r="4030" spans="8:12" x14ac:dyDescent="0.25">
      <c r="H4030">
        <v>500202901</v>
      </c>
      <c r="I4030" t="s">
        <v>47</v>
      </c>
      <c r="J4030" t="s">
        <v>105</v>
      </c>
      <c r="K4030" t="s">
        <v>254</v>
      </c>
      <c r="L4030" t="s">
        <v>3873</v>
      </c>
    </row>
    <row r="4031" spans="8:12" x14ac:dyDescent="0.25">
      <c r="H4031">
        <v>500206000</v>
      </c>
      <c r="I4031" t="s">
        <v>47</v>
      </c>
      <c r="J4031" t="s">
        <v>106</v>
      </c>
      <c r="K4031" t="s">
        <v>257</v>
      </c>
      <c r="L4031" t="s">
        <v>3874</v>
      </c>
    </row>
    <row r="4032" spans="8:12" x14ac:dyDescent="0.25">
      <c r="H4032">
        <v>500211000</v>
      </c>
      <c r="I4032" t="s">
        <v>47</v>
      </c>
      <c r="J4032" t="s">
        <v>106</v>
      </c>
      <c r="K4032" t="s">
        <v>257</v>
      </c>
      <c r="L4032" t="s">
        <v>3875</v>
      </c>
    </row>
    <row r="4033" spans="8:12" x14ac:dyDescent="0.25">
      <c r="H4033">
        <v>500213900</v>
      </c>
      <c r="I4033" t="s">
        <v>47</v>
      </c>
      <c r="J4033" t="s">
        <v>106</v>
      </c>
      <c r="K4033" t="s">
        <v>257</v>
      </c>
      <c r="L4033" t="s">
        <v>3876</v>
      </c>
    </row>
    <row r="4034" spans="8:12" x14ac:dyDescent="0.25">
      <c r="H4034">
        <v>500214000</v>
      </c>
      <c r="I4034" t="s">
        <v>47</v>
      </c>
      <c r="J4034" t="s">
        <v>106</v>
      </c>
      <c r="K4034" t="s">
        <v>257</v>
      </c>
      <c r="L4034" t="s">
        <v>3877</v>
      </c>
    </row>
    <row r="4035" spans="8:12" x14ac:dyDescent="0.25">
      <c r="H4035">
        <v>500214100</v>
      </c>
      <c r="I4035" t="s">
        <v>47</v>
      </c>
      <c r="J4035" t="s">
        <v>106</v>
      </c>
      <c r="K4035" t="s">
        <v>257</v>
      </c>
      <c r="L4035" t="s">
        <v>3878</v>
      </c>
    </row>
    <row r="4036" spans="8:12" x14ac:dyDescent="0.25">
      <c r="H4036">
        <v>500215000</v>
      </c>
      <c r="I4036" t="s">
        <v>47</v>
      </c>
      <c r="J4036" t="s">
        <v>106</v>
      </c>
      <c r="K4036" t="s">
        <v>257</v>
      </c>
      <c r="L4036" t="s">
        <v>3879</v>
      </c>
    </row>
    <row r="4037" spans="8:12" x14ac:dyDescent="0.25">
      <c r="H4037">
        <v>500215700</v>
      </c>
      <c r="I4037" t="s">
        <v>47</v>
      </c>
      <c r="J4037" t="s">
        <v>106</v>
      </c>
      <c r="K4037" t="s">
        <v>257</v>
      </c>
      <c r="L4037" t="s">
        <v>3880</v>
      </c>
    </row>
    <row r="4038" spans="8:12" x14ac:dyDescent="0.25">
      <c r="H4038">
        <v>500217900</v>
      </c>
      <c r="I4038" t="s">
        <v>47</v>
      </c>
      <c r="J4038" t="s">
        <v>106</v>
      </c>
      <c r="K4038" t="s">
        <v>257</v>
      </c>
      <c r="L4038" t="s">
        <v>3881</v>
      </c>
    </row>
    <row r="4039" spans="8:12" x14ac:dyDescent="0.25">
      <c r="H4039">
        <v>500218000</v>
      </c>
      <c r="I4039" t="s">
        <v>47</v>
      </c>
      <c r="J4039" t="s">
        <v>106</v>
      </c>
      <c r="K4039" t="s">
        <v>257</v>
      </c>
      <c r="L4039" t="s">
        <v>3882</v>
      </c>
    </row>
    <row r="4040" spans="8:12" x14ac:dyDescent="0.25">
      <c r="H4040">
        <v>500220000</v>
      </c>
      <c r="I4040" t="s">
        <v>47</v>
      </c>
      <c r="J4040" t="s">
        <v>106</v>
      </c>
      <c r="K4040" t="s">
        <v>254</v>
      </c>
      <c r="L4040" t="s">
        <v>3883</v>
      </c>
    </row>
    <row r="4041" spans="8:12" x14ac:dyDescent="0.25">
      <c r="H4041">
        <v>500221200</v>
      </c>
      <c r="I4041" t="s">
        <v>47</v>
      </c>
      <c r="J4041" t="s">
        <v>106</v>
      </c>
      <c r="K4041" t="s">
        <v>257</v>
      </c>
      <c r="L4041" t="s">
        <v>3884</v>
      </c>
    </row>
    <row r="4042" spans="8:12" x14ac:dyDescent="0.25">
      <c r="H4042">
        <v>500221300</v>
      </c>
      <c r="I4042" t="s">
        <v>47</v>
      </c>
      <c r="J4042" t="s">
        <v>106</v>
      </c>
      <c r="K4042" t="s">
        <v>257</v>
      </c>
      <c r="L4042" t="s">
        <v>3885</v>
      </c>
    </row>
    <row r="4043" spans="8:12" x14ac:dyDescent="0.25">
      <c r="H4043">
        <v>500221700</v>
      </c>
      <c r="I4043" t="s">
        <v>47</v>
      </c>
      <c r="J4043" t="s">
        <v>106</v>
      </c>
      <c r="K4043" t="s">
        <v>257</v>
      </c>
      <c r="L4043" t="s">
        <v>3886</v>
      </c>
    </row>
    <row r="4044" spans="8:12" x14ac:dyDescent="0.25">
      <c r="H4044">
        <v>500221800</v>
      </c>
      <c r="I4044" t="s">
        <v>47</v>
      </c>
      <c r="J4044" t="s">
        <v>106</v>
      </c>
      <c r="K4044" t="s">
        <v>254</v>
      </c>
      <c r="L4044" t="s">
        <v>3887</v>
      </c>
    </row>
    <row r="4045" spans="8:12" x14ac:dyDescent="0.25">
      <c r="H4045">
        <v>500222000</v>
      </c>
      <c r="I4045" t="s">
        <v>47</v>
      </c>
      <c r="J4045" t="s">
        <v>106</v>
      </c>
      <c r="K4045" t="s">
        <v>254</v>
      </c>
      <c r="L4045" t="s">
        <v>3888</v>
      </c>
    </row>
    <row r="4046" spans="8:12" x14ac:dyDescent="0.25">
      <c r="H4046">
        <v>500222100</v>
      </c>
      <c r="I4046" t="s">
        <v>47</v>
      </c>
      <c r="J4046" t="s">
        <v>106</v>
      </c>
      <c r="K4046" t="s">
        <v>254</v>
      </c>
      <c r="L4046" t="s">
        <v>3889</v>
      </c>
    </row>
    <row r="4047" spans="8:12" x14ac:dyDescent="0.25">
      <c r="H4047">
        <v>500222200</v>
      </c>
      <c r="I4047" t="s">
        <v>47</v>
      </c>
      <c r="J4047" t="s">
        <v>106</v>
      </c>
      <c r="K4047" t="s">
        <v>257</v>
      </c>
      <c r="L4047" t="s">
        <v>3890</v>
      </c>
    </row>
    <row r="4048" spans="8:12" x14ac:dyDescent="0.25">
      <c r="H4048">
        <v>500222500</v>
      </c>
      <c r="I4048" t="s">
        <v>47</v>
      </c>
      <c r="J4048" t="s">
        <v>106</v>
      </c>
      <c r="K4048" t="s">
        <v>257</v>
      </c>
      <c r="L4048" t="s">
        <v>3891</v>
      </c>
    </row>
    <row r="4049" spans="8:12" x14ac:dyDescent="0.25">
      <c r="H4049">
        <v>500223600</v>
      </c>
      <c r="I4049" t="s">
        <v>47</v>
      </c>
      <c r="J4049" t="s">
        <v>106</v>
      </c>
      <c r="K4049" t="s">
        <v>257</v>
      </c>
      <c r="L4049" t="s">
        <v>3892</v>
      </c>
    </row>
    <row r="4050" spans="8:12" x14ac:dyDescent="0.25">
      <c r="H4050">
        <v>500224900</v>
      </c>
      <c r="I4050" t="s">
        <v>47</v>
      </c>
      <c r="J4050" t="s">
        <v>106</v>
      </c>
      <c r="K4050" t="s">
        <v>254</v>
      </c>
      <c r="L4050" t="s">
        <v>3893</v>
      </c>
    </row>
    <row r="4051" spans="8:12" x14ac:dyDescent="0.25">
      <c r="H4051">
        <v>500228000</v>
      </c>
      <c r="I4051" t="s">
        <v>47</v>
      </c>
      <c r="J4051" t="s">
        <v>106</v>
      </c>
      <c r="K4051" t="s">
        <v>257</v>
      </c>
      <c r="L4051" t="s">
        <v>3894</v>
      </c>
    </row>
    <row r="4052" spans="8:12" x14ac:dyDescent="0.25">
      <c r="H4052">
        <v>500231700</v>
      </c>
      <c r="I4052" t="s">
        <v>47</v>
      </c>
      <c r="J4052" t="s">
        <v>106</v>
      </c>
      <c r="K4052" t="s">
        <v>257</v>
      </c>
      <c r="L4052" t="s">
        <v>3895</v>
      </c>
    </row>
    <row r="4053" spans="8:12" x14ac:dyDescent="0.25">
      <c r="H4053">
        <v>500231800</v>
      </c>
      <c r="I4053" t="s">
        <v>47</v>
      </c>
      <c r="J4053" t="s">
        <v>106</v>
      </c>
      <c r="K4053" t="s">
        <v>257</v>
      </c>
      <c r="L4053" t="s">
        <v>3896</v>
      </c>
    </row>
    <row r="4054" spans="8:12" x14ac:dyDescent="0.25">
      <c r="H4054">
        <v>500232000</v>
      </c>
      <c r="I4054" t="s">
        <v>47</v>
      </c>
      <c r="J4054" t="s">
        <v>106</v>
      </c>
      <c r="K4054" t="s">
        <v>257</v>
      </c>
      <c r="L4054" t="s">
        <v>3897</v>
      </c>
    </row>
    <row r="4055" spans="8:12" x14ac:dyDescent="0.25">
      <c r="H4055">
        <v>500232001</v>
      </c>
      <c r="I4055" t="s">
        <v>47</v>
      </c>
      <c r="J4055" t="s">
        <v>106</v>
      </c>
      <c r="K4055" t="s">
        <v>254</v>
      </c>
      <c r="L4055" t="s">
        <v>3898</v>
      </c>
    </row>
    <row r="4056" spans="8:12" x14ac:dyDescent="0.25">
      <c r="H4056">
        <v>500232003</v>
      </c>
      <c r="I4056" t="s">
        <v>47</v>
      </c>
      <c r="J4056" t="s">
        <v>106</v>
      </c>
      <c r="K4056" t="s">
        <v>254</v>
      </c>
      <c r="L4056" t="s">
        <v>3898</v>
      </c>
    </row>
    <row r="4057" spans="8:12" x14ac:dyDescent="0.25">
      <c r="H4057">
        <v>500233600</v>
      </c>
      <c r="I4057" t="s">
        <v>47</v>
      </c>
      <c r="J4057" t="s">
        <v>106</v>
      </c>
      <c r="K4057" t="s">
        <v>257</v>
      </c>
      <c r="L4057" t="s">
        <v>3899</v>
      </c>
    </row>
    <row r="4058" spans="8:12" x14ac:dyDescent="0.25">
      <c r="H4058">
        <v>500234600</v>
      </c>
      <c r="I4058" t="s">
        <v>47</v>
      </c>
      <c r="J4058" t="s">
        <v>106</v>
      </c>
      <c r="K4058" t="s">
        <v>254</v>
      </c>
      <c r="L4058" t="s">
        <v>3900</v>
      </c>
    </row>
    <row r="4059" spans="8:12" x14ac:dyDescent="0.25">
      <c r="H4059">
        <v>500235900</v>
      </c>
      <c r="I4059" t="s">
        <v>47</v>
      </c>
      <c r="J4059" t="s">
        <v>106</v>
      </c>
      <c r="K4059" t="s">
        <v>254</v>
      </c>
      <c r="L4059" t="s">
        <v>3901</v>
      </c>
    </row>
    <row r="4060" spans="8:12" x14ac:dyDescent="0.25">
      <c r="H4060">
        <v>500238400</v>
      </c>
      <c r="I4060" t="s">
        <v>47</v>
      </c>
      <c r="J4060" t="s">
        <v>106</v>
      </c>
      <c r="K4060" t="s">
        <v>257</v>
      </c>
      <c r="L4060" t="s">
        <v>3902</v>
      </c>
    </row>
    <row r="4061" spans="8:12" x14ac:dyDescent="0.25">
      <c r="H4061">
        <v>500238700</v>
      </c>
      <c r="I4061" t="s">
        <v>47</v>
      </c>
      <c r="J4061" t="s">
        <v>106</v>
      </c>
      <c r="K4061" t="s">
        <v>257</v>
      </c>
      <c r="L4061" t="s">
        <v>3903</v>
      </c>
    </row>
    <row r="4062" spans="8:12" x14ac:dyDescent="0.25">
      <c r="H4062">
        <v>500238900</v>
      </c>
      <c r="I4062" t="s">
        <v>47</v>
      </c>
      <c r="J4062" t="s">
        <v>105</v>
      </c>
      <c r="K4062" t="s">
        <v>257</v>
      </c>
      <c r="L4062" t="s">
        <v>3904</v>
      </c>
    </row>
    <row r="4063" spans="8:12" x14ac:dyDescent="0.25">
      <c r="H4063">
        <v>500240500</v>
      </c>
      <c r="I4063" t="s">
        <v>47</v>
      </c>
      <c r="J4063" t="s">
        <v>106</v>
      </c>
      <c r="K4063" t="s">
        <v>257</v>
      </c>
      <c r="L4063" t="s">
        <v>3905</v>
      </c>
    </row>
    <row r="4064" spans="8:12" x14ac:dyDescent="0.25">
      <c r="H4064">
        <v>500241300</v>
      </c>
      <c r="I4064" t="s">
        <v>47</v>
      </c>
      <c r="J4064" t="s">
        <v>106</v>
      </c>
      <c r="K4064" t="s">
        <v>254</v>
      </c>
      <c r="L4064" t="s">
        <v>3906</v>
      </c>
    </row>
    <row r="4065" spans="8:12" x14ac:dyDescent="0.25">
      <c r="H4065">
        <v>500241600</v>
      </c>
      <c r="I4065" t="s">
        <v>47</v>
      </c>
      <c r="J4065" t="s">
        <v>106</v>
      </c>
      <c r="K4065" t="s">
        <v>257</v>
      </c>
      <c r="L4065" t="s">
        <v>3907</v>
      </c>
    </row>
    <row r="4066" spans="8:12" x14ac:dyDescent="0.25">
      <c r="H4066">
        <v>500242300</v>
      </c>
      <c r="I4066" t="s">
        <v>47</v>
      </c>
      <c r="J4066" t="s">
        <v>106</v>
      </c>
      <c r="K4066" t="s">
        <v>254</v>
      </c>
      <c r="L4066" t="s">
        <v>3908</v>
      </c>
    </row>
    <row r="4067" spans="8:12" x14ac:dyDescent="0.25">
      <c r="H4067">
        <v>500242500</v>
      </c>
      <c r="I4067" t="s">
        <v>47</v>
      </c>
      <c r="J4067" t="s">
        <v>106</v>
      </c>
      <c r="K4067" t="s">
        <v>254</v>
      </c>
      <c r="L4067" t="s">
        <v>3909</v>
      </c>
    </row>
    <row r="4068" spans="8:12" x14ac:dyDescent="0.25">
      <c r="H4068">
        <v>500243200</v>
      </c>
      <c r="I4068" t="s">
        <v>47</v>
      </c>
      <c r="J4068" t="s">
        <v>106</v>
      </c>
      <c r="K4068" t="s">
        <v>257</v>
      </c>
      <c r="L4068" t="s">
        <v>3910</v>
      </c>
    </row>
    <row r="4069" spans="8:12" x14ac:dyDescent="0.25">
      <c r="H4069">
        <v>500243500</v>
      </c>
      <c r="I4069" t="s">
        <v>47</v>
      </c>
      <c r="J4069" t="s">
        <v>106</v>
      </c>
      <c r="K4069" t="s">
        <v>257</v>
      </c>
      <c r="L4069" t="s">
        <v>3911</v>
      </c>
    </row>
    <row r="4070" spans="8:12" x14ac:dyDescent="0.25">
      <c r="H4070">
        <v>500243900</v>
      </c>
      <c r="I4070" t="s">
        <v>47</v>
      </c>
      <c r="J4070" t="s">
        <v>106</v>
      </c>
      <c r="K4070" t="s">
        <v>254</v>
      </c>
      <c r="L4070" t="s">
        <v>3912</v>
      </c>
    </row>
    <row r="4071" spans="8:12" x14ac:dyDescent="0.25">
      <c r="H4071">
        <v>500251000</v>
      </c>
      <c r="I4071" t="s">
        <v>47</v>
      </c>
      <c r="J4071" t="s">
        <v>106</v>
      </c>
      <c r="K4071" t="s">
        <v>257</v>
      </c>
      <c r="L4071" t="s">
        <v>3913</v>
      </c>
    </row>
    <row r="4072" spans="8:12" x14ac:dyDescent="0.25">
      <c r="H4072">
        <v>500265600</v>
      </c>
      <c r="I4072" t="s">
        <v>47</v>
      </c>
      <c r="J4072" t="s">
        <v>106</v>
      </c>
      <c r="K4072" t="s">
        <v>254</v>
      </c>
      <c r="L4072" t="s">
        <v>3914</v>
      </c>
    </row>
    <row r="4073" spans="8:12" x14ac:dyDescent="0.25">
      <c r="H4073">
        <v>500266300</v>
      </c>
      <c r="I4073" t="s">
        <v>47</v>
      </c>
      <c r="J4073" t="s">
        <v>106</v>
      </c>
      <c r="K4073" t="s">
        <v>254</v>
      </c>
      <c r="L4073" t="s">
        <v>3915</v>
      </c>
    </row>
    <row r="4074" spans="8:12" x14ac:dyDescent="0.25">
      <c r="H4074">
        <v>500266400</v>
      </c>
      <c r="I4074" t="s">
        <v>47</v>
      </c>
      <c r="J4074" t="s">
        <v>106</v>
      </c>
      <c r="K4074" t="s">
        <v>254</v>
      </c>
      <c r="L4074" t="s">
        <v>3916</v>
      </c>
    </row>
    <row r="4075" spans="8:12" x14ac:dyDescent="0.25">
      <c r="H4075">
        <v>500266800</v>
      </c>
      <c r="I4075" t="s">
        <v>47</v>
      </c>
      <c r="J4075" t="s">
        <v>106</v>
      </c>
      <c r="K4075" t="s">
        <v>257</v>
      </c>
      <c r="L4075" t="s">
        <v>3917</v>
      </c>
    </row>
    <row r="4076" spans="8:12" x14ac:dyDescent="0.25">
      <c r="H4076">
        <v>500266801</v>
      </c>
      <c r="I4076" t="s">
        <v>47</v>
      </c>
      <c r="J4076" t="s">
        <v>106</v>
      </c>
      <c r="K4076" t="s">
        <v>257</v>
      </c>
      <c r="L4076" t="s">
        <v>3918</v>
      </c>
    </row>
    <row r="4077" spans="8:12" x14ac:dyDescent="0.25">
      <c r="H4077">
        <v>500266802</v>
      </c>
      <c r="I4077" t="s">
        <v>47</v>
      </c>
      <c r="J4077" t="s">
        <v>106</v>
      </c>
      <c r="K4077" t="s">
        <v>257</v>
      </c>
      <c r="L4077" t="s">
        <v>3919</v>
      </c>
    </row>
    <row r="4078" spans="8:12" x14ac:dyDescent="0.25">
      <c r="H4078">
        <v>500266803</v>
      </c>
      <c r="I4078" t="s">
        <v>47</v>
      </c>
      <c r="J4078" t="s">
        <v>106</v>
      </c>
      <c r="K4078" t="s">
        <v>257</v>
      </c>
      <c r="L4078" t="s">
        <v>3920</v>
      </c>
    </row>
    <row r="4079" spans="8:12" x14ac:dyDescent="0.25">
      <c r="H4079">
        <v>500266804</v>
      </c>
      <c r="I4079" t="s">
        <v>47</v>
      </c>
      <c r="J4079" t="s">
        <v>106</v>
      </c>
      <c r="K4079" t="s">
        <v>257</v>
      </c>
      <c r="L4079" t="s">
        <v>3921</v>
      </c>
    </row>
    <row r="4080" spans="8:12" x14ac:dyDescent="0.25">
      <c r="H4080">
        <v>500266805</v>
      </c>
      <c r="I4080" t="s">
        <v>47</v>
      </c>
      <c r="J4080" t="s">
        <v>106</v>
      </c>
      <c r="K4080" t="s">
        <v>257</v>
      </c>
      <c r="L4080" t="s">
        <v>3922</v>
      </c>
    </row>
    <row r="4081" spans="8:12" x14ac:dyDescent="0.25">
      <c r="H4081">
        <v>500266806</v>
      </c>
      <c r="I4081" t="s">
        <v>47</v>
      </c>
      <c r="J4081" t="s">
        <v>106</v>
      </c>
      <c r="K4081" t="s">
        <v>257</v>
      </c>
      <c r="L4081" t="s">
        <v>3923</v>
      </c>
    </row>
    <row r="4082" spans="8:12" x14ac:dyDescent="0.25">
      <c r="H4082">
        <v>500266807</v>
      </c>
      <c r="I4082" t="s">
        <v>47</v>
      </c>
      <c r="J4082" t="s">
        <v>106</v>
      </c>
      <c r="K4082" t="s">
        <v>257</v>
      </c>
      <c r="L4082" t="s">
        <v>3924</v>
      </c>
    </row>
    <row r="4083" spans="8:12" x14ac:dyDescent="0.25">
      <c r="H4083">
        <v>500270500</v>
      </c>
      <c r="I4083" t="s">
        <v>47</v>
      </c>
      <c r="J4083" t="s">
        <v>105</v>
      </c>
      <c r="K4083" t="s">
        <v>257</v>
      </c>
      <c r="L4083" t="s">
        <v>3925</v>
      </c>
    </row>
    <row r="4084" spans="8:12" x14ac:dyDescent="0.25">
      <c r="H4084">
        <v>500273800</v>
      </c>
      <c r="I4084" t="s">
        <v>47</v>
      </c>
      <c r="J4084" t="s">
        <v>106</v>
      </c>
      <c r="K4084" t="s">
        <v>257</v>
      </c>
      <c r="L4084" t="s">
        <v>3926</v>
      </c>
    </row>
    <row r="4085" spans="8:12" x14ac:dyDescent="0.25">
      <c r="H4085">
        <v>500282800</v>
      </c>
      <c r="I4085" t="s">
        <v>47</v>
      </c>
      <c r="J4085" t="s">
        <v>105</v>
      </c>
      <c r="K4085" t="s">
        <v>257</v>
      </c>
      <c r="L4085" t="s">
        <v>3927</v>
      </c>
    </row>
    <row r="4086" spans="8:12" x14ac:dyDescent="0.25">
      <c r="H4086">
        <v>500283300</v>
      </c>
      <c r="I4086" t="s">
        <v>47</v>
      </c>
      <c r="J4086" t="s">
        <v>105</v>
      </c>
      <c r="K4086" t="s">
        <v>254</v>
      </c>
      <c r="L4086" t="s">
        <v>3928</v>
      </c>
    </row>
    <row r="4087" spans="8:12" x14ac:dyDescent="0.25">
      <c r="H4087">
        <v>500283800</v>
      </c>
      <c r="I4087" t="s">
        <v>47</v>
      </c>
      <c r="J4087" t="s">
        <v>106</v>
      </c>
      <c r="K4087" t="s">
        <v>254</v>
      </c>
      <c r="L4087" t="s">
        <v>3929</v>
      </c>
    </row>
    <row r="4088" spans="8:12" x14ac:dyDescent="0.25">
      <c r="H4088">
        <v>509000100</v>
      </c>
      <c r="I4088" t="s">
        <v>47</v>
      </c>
      <c r="J4088" t="s">
        <v>106</v>
      </c>
      <c r="K4088" t="s">
        <v>257</v>
      </c>
      <c r="L4088" t="s">
        <v>3930</v>
      </c>
    </row>
    <row r="4089" spans="8:12" x14ac:dyDescent="0.25">
      <c r="H4089">
        <v>509000600</v>
      </c>
      <c r="I4089" t="s">
        <v>47</v>
      </c>
      <c r="J4089" t="s">
        <v>106</v>
      </c>
      <c r="K4089" t="s">
        <v>257</v>
      </c>
      <c r="L4089" t="s">
        <v>3931</v>
      </c>
    </row>
    <row r="4090" spans="8:12" x14ac:dyDescent="0.25">
      <c r="H4090" s="165">
        <v>540000000</v>
      </c>
      <c r="I4090" s="166" t="s">
        <v>50</v>
      </c>
      <c r="J4090" s="166" t="s">
        <v>221</v>
      </c>
      <c r="K4090" s="166" t="s">
        <v>219</v>
      </c>
      <c r="L4090" s="167" t="s">
        <v>50</v>
      </c>
    </row>
    <row r="4091" spans="8:12" x14ac:dyDescent="0.25">
      <c r="H4091">
        <v>540003800</v>
      </c>
      <c r="I4091" t="s">
        <v>50</v>
      </c>
      <c r="J4091" t="s">
        <v>105</v>
      </c>
      <c r="K4091" t="s">
        <v>254</v>
      </c>
      <c r="L4091" t="s">
        <v>3932</v>
      </c>
    </row>
    <row r="4092" spans="8:12" x14ac:dyDescent="0.25">
      <c r="H4092">
        <v>540005300</v>
      </c>
      <c r="I4092" t="s">
        <v>50</v>
      </c>
      <c r="J4092" t="s">
        <v>106</v>
      </c>
      <c r="K4092" t="s">
        <v>257</v>
      </c>
      <c r="L4092" t="s">
        <v>3933</v>
      </c>
    </row>
    <row r="4093" spans="8:12" x14ac:dyDescent="0.25">
      <c r="H4093">
        <v>540005500</v>
      </c>
      <c r="I4093" t="s">
        <v>50</v>
      </c>
      <c r="J4093" t="s">
        <v>106</v>
      </c>
      <c r="K4093" t="s">
        <v>254</v>
      </c>
      <c r="L4093" t="s">
        <v>3934</v>
      </c>
    </row>
    <row r="4094" spans="8:12" x14ac:dyDescent="0.25">
      <c r="H4094">
        <v>540006000</v>
      </c>
      <c r="I4094" t="s">
        <v>50</v>
      </c>
      <c r="J4094" t="s">
        <v>105</v>
      </c>
      <c r="K4094" t="s">
        <v>257</v>
      </c>
      <c r="L4094" t="s">
        <v>3935</v>
      </c>
    </row>
    <row r="4095" spans="8:12" x14ac:dyDescent="0.25">
      <c r="H4095">
        <v>540006200</v>
      </c>
      <c r="I4095" t="s">
        <v>50</v>
      </c>
      <c r="J4095" t="s">
        <v>105</v>
      </c>
      <c r="K4095" t="s">
        <v>254</v>
      </c>
      <c r="L4095" t="s">
        <v>3936</v>
      </c>
    </row>
    <row r="4096" spans="8:12" x14ac:dyDescent="0.25">
      <c r="H4096">
        <v>540007100</v>
      </c>
      <c r="I4096" t="s">
        <v>50</v>
      </c>
      <c r="J4096" t="s">
        <v>106</v>
      </c>
      <c r="K4096" t="s">
        <v>257</v>
      </c>
      <c r="L4096" t="s">
        <v>3937</v>
      </c>
    </row>
    <row r="4097" spans="8:12" x14ac:dyDescent="0.25">
      <c r="H4097">
        <v>540011200</v>
      </c>
      <c r="I4097" t="s">
        <v>50</v>
      </c>
      <c r="J4097" t="s">
        <v>105</v>
      </c>
      <c r="K4097" t="s">
        <v>254</v>
      </c>
      <c r="L4097" t="s">
        <v>3938</v>
      </c>
    </row>
    <row r="4098" spans="8:12" x14ac:dyDescent="0.25">
      <c r="H4098">
        <v>540014100</v>
      </c>
      <c r="I4098" t="s">
        <v>50</v>
      </c>
      <c r="J4098" t="s">
        <v>105</v>
      </c>
      <c r="K4098" t="s">
        <v>257</v>
      </c>
      <c r="L4098" t="s">
        <v>3939</v>
      </c>
    </row>
    <row r="4099" spans="8:12" x14ac:dyDescent="0.25">
      <c r="H4099">
        <v>540020900</v>
      </c>
      <c r="I4099" t="s">
        <v>50</v>
      </c>
      <c r="J4099" t="s">
        <v>106</v>
      </c>
      <c r="K4099" t="s">
        <v>257</v>
      </c>
      <c r="L4099" t="s">
        <v>3940</v>
      </c>
    </row>
    <row r="4100" spans="8:12" x14ac:dyDescent="0.25">
      <c r="H4100">
        <v>540021500</v>
      </c>
      <c r="I4100" t="s">
        <v>50</v>
      </c>
      <c r="J4100" t="s">
        <v>106</v>
      </c>
      <c r="K4100" t="s">
        <v>254</v>
      </c>
      <c r="L4100" t="s">
        <v>3941</v>
      </c>
    </row>
    <row r="4101" spans="8:12" x14ac:dyDescent="0.25">
      <c r="H4101">
        <v>540022500</v>
      </c>
      <c r="I4101" t="s">
        <v>50</v>
      </c>
      <c r="J4101" t="s">
        <v>106</v>
      </c>
      <c r="K4101" t="s">
        <v>257</v>
      </c>
      <c r="L4101" t="s">
        <v>3942</v>
      </c>
    </row>
    <row r="4102" spans="8:12" x14ac:dyDescent="0.25">
      <c r="H4102">
        <v>540023600</v>
      </c>
      <c r="I4102" t="s">
        <v>50</v>
      </c>
      <c r="J4102" t="s">
        <v>106</v>
      </c>
      <c r="K4102" t="s">
        <v>254</v>
      </c>
      <c r="L4102" t="s">
        <v>3943</v>
      </c>
    </row>
    <row r="4103" spans="8:12" x14ac:dyDescent="0.25">
      <c r="H4103">
        <v>540027600</v>
      </c>
      <c r="I4103" t="s">
        <v>50</v>
      </c>
      <c r="J4103" t="s">
        <v>106</v>
      </c>
      <c r="K4103" t="s">
        <v>254</v>
      </c>
      <c r="L4103" t="s">
        <v>3944</v>
      </c>
    </row>
    <row r="4104" spans="8:12" x14ac:dyDescent="0.25">
      <c r="H4104">
        <v>540027800</v>
      </c>
      <c r="I4104" t="s">
        <v>50</v>
      </c>
      <c r="J4104" t="s">
        <v>106</v>
      </c>
      <c r="K4104" t="s">
        <v>257</v>
      </c>
      <c r="L4104" t="s">
        <v>3945</v>
      </c>
    </row>
    <row r="4105" spans="8:12" x14ac:dyDescent="0.25">
      <c r="H4105">
        <v>540027900</v>
      </c>
      <c r="I4105" t="s">
        <v>50</v>
      </c>
      <c r="J4105" t="s">
        <v>105</v>
      </c>
      <c r="K4105" t="s">
        <v>254</v>
      </c>
      <c r="L4105" t="s">
        <v>3946</v>
      </c>
    </row>
    <row r="4106" spans="8:12" x14ac:dyDescent="0.25">
      <c r="H4106">
        <v>540031200</v>
      </c>
      <c r="I4106" t="s">
        <v>50</v>
      </c>
      <c r="J4106" t="s">
        <v>105</v>
      </c>
      <c r="K4106" t="s">
        <v>254</v>
      </c>
      <c r="L4106" t="s">
        <v>3947</v>
      </c>
    </row>
    <row r="4107" spans="8:12" x14ac:dyDescent="0.25">
      <c r="H4107">
        <v>540036400</v>
      </c>
      <c r="I4107" t="s">
        <v>50</v>
      </c>
      <c r="J4107" t="s">
        <v>105</v>
      </c>
      <c r="K4107" t="s">
        <v>254</v>
      </c>
      <c r="L4107" t="s">
        <v>256</v>
      </c>
    </row>
    <row r="4108" spans="8:12" x14ac:dyDescent="0.25">
      <c r="H4108">
        <v>540037100</v>
      </c>
      <c r="I4108" t="s">
        <v>50</v>
      </c>
      <c r="J4108" t="s">
        <v>105</v>
      </c>
      <c r="K4108" t="s">
        <v>254</v>
      </c>
      <c r="L4108" t="s">
        <v>3948</v>
      </c>
    </row>
    <row r="4109" spans="8:12" x14ac:dyDescent="0.25">
      <c r="H4109">
        <v>540041800</v>
      </c>
      <c r="I4109" t="s">
        <v>50</v>
      </c>
      <c r="J4109" t="s">
        <v>106</v>
      </c>
      <c r="K4109" t="s">
        <v>254</v>
      </c>
      <c r="L4109" t="s">
        <v>3949</v>
      </c>
    </row>
    <row r="4110" spans="8:12" x14ac:dyDescent="0.25">
      <c r="H4110">
        <v>540042300</v>
      </c>
      <c r="I4110" t="s">
        <v>50</v>
      </c>
      <c r="J4110" t="s">
        <v>105</v>
      </c>
      <c r="K4110" t="s">
        <v>254</v>
      </c>
      <c r="L4110" t="s">
        <v>3950</v>
      </c>
    </row>
    <row r="4111" spans="8:12" x14ac:dyDescent="0.25">
      <c r="H4111">
        <v>540046700</v>
      </c>
      <c r="I4111" t="s">
        <v>50</v>
      </c>
      <c r="J4111" t="s">
        <v>105</v>
      </c>
      <c r="K4111" t="s">
        <v>254</v>
      </c>
      <c r="L4111" t="s">
        <v>3951</v>
      </c>
    </row>
    <row r="4112" spans="8:12" x14ac:dyDescent="0.25">
      <c r="H4112">
        <v>540050400</v>
      </c>
      <c r="I4112" t="s">
        <v>50</v>
      </c>
      <c r="J4112" t="s">
        <v>106</v>
      </c>
      <c r="K4112" t="s">
        <v>254</v>
      </c>
      <c r="L4112" t="s">
        <v>3952</v>
      </c>
    </row>
    <row r="4113" spans="8:12" x14ac:dyDescent="0.25">
      <c r="H4113">
        <v>540050700</v>
      </c>
      <c r="I4113" t="s">
        <v>50</v>
      </c>
      <c r="J4113" t="s">
        <v>106</v>
      </c>
      <c r="K4113" t="s">
        <v>254</v>
      </c>
      <c r="L4113" t="s">
        <v>3953</v>
      </c>
    </row>
    <row r="4114" spans="8:12" x14ac:dyDescent="0.25">
      <c r="H4114">
        <v>540050900</v>
      </c>
      <c r="I4114" t="s">
        <v>50</v>
      </c>
      <c r="J4114" t="s">
        <v>105</v>
      </c>
      <c r="K4114" t="s">
        <v>257</v>
      </c>
      <c r="L4114" t="s">
        <v>3954</v>
      </c>
    </row>
    <row r="4115" spans="8:12" x14ac:dyDescent="0.25">
      <c r="H4115">
        <v>540050901</v>
      </c>
      <c r="I4115" t="s">
        <v>50</v>
      </c>
      <c r="J4115" t="s">
        <v>105</v>
      </c>
      <c r="K4115" t="s">
        <v>257</v>
      </c>
      <c r="L4115" t="s">
        <v>3955</v>
      </c>
    </row>
    <row r="4116" spans="8:12" x14ac:dyDescent="0.25">
      <c r="H4116">
        <v>540052400</v>
      </c>
      <c r="I4116" t="s">
        <v>50</v>
      </c>
      <c r="J4116" t="s">
        <v>105</v>
      </c>
      <c r="K4116" t="s">
        <v>254</v>
      </c>
      <c r="L4116" t="s">
        <v>3956</v>
      </c>
    </row>
    <row r="4117" spans="8:12" x14ac:dyDescent="0.25">
      <c r="H4117">
        <v>540054000</v>
      </c>
      <c r="I4117" t="s">
        <v>50</v>
      </c>
      <c r="J4117" t="s">
        <v>105</v>
      </c>
      <c r="K4117" t="s">
        <v>254</v>
      </c>
      <c r="L4117" t="s">
        <v>3957</v>
      </c>
    </row>
    <row r="4118" spans="8:12" x14ac:dyDescent="0.25">
      <c r="H4118">
        <v>540054100</v>
      </c>
      <c r="I4118" t="s">
        <v>50</v>
      </c>
      <c r="J4118" t="s">
        <v>105</v>
      </c>
      <c r="K4118" t="s">
        <v>254</v>
      </c>
      <c r="L4118" t="s">
        <v>3958</v>
      </c>
    </row>
    <row r="4119" spans="8:12" x14ac:dyDescent="0.25">
      <c r="H4119">
        <v>540055100</v>
      </c>
      <c r="I4119" t="s">
        <v>50</v>
      </c>
      <c r="J4119" t="s">
        <v>105</v>
      </c>
      <c r="K4119" t="s">
        <v>254</v>
      </c>
      <c r="L4119" t="s">
        <v>3959</v>
      </c>
    </row>
    <row r="4120" spans="8:12" x14ac:dyDescent="0.25">
      <c r="H4120">
        <v>540055200</v>
      </c>
      <c r="I4120" t="s">
        <v>50</v>
      </c>
      <c r="J4120" t="s">
        <v>106</v>
      </c>
      <c r="K4120" t="s">
        <v>257</v>
      </c>
      <c r="L4120" t="s">
        <v>3960</v>
      </c>
    </row>
    <row r="4121" spans="8:12" x14ac:dyDescent="0.25">
      <c r="H4121">
        <v>540056300</v>
      </c>
      <c r="I4121" t="s">
        <v>50</v>
      </c>
      <c r="J4121" t="s">
        <v>106</v>
      </c>
      <c r="K4121" t="s">
        <v>254</v>
      </c>
      <c r="L4121" t="s">
        <v>3961</v>
      </c>
    </row>
    <row r="4122" spans="8:12" x14ac:dyDescent="0.25">
      <c r="H4122">
        <v>540056500</v>
      </c>
      <c r="I4122" t="s">
        <v>50</v>
      </c>
      <c r="J4122" t="s">
        <v>106</v>
      </c>
      <c r="K4122" t="s">
        <v>254</v>
      </c>
      <c r="L4122" t="s">
        <v>3962</v>
      </c>
    </row>
    <row r="4123" spans="8:12" x14ac:dyDescent="0.25">
      <c r="H4123">
        <v>540056700</v>
      </c>
      <c r="I4123" t="s">
        <v>50</v>
      </c>
      <c r="J4123" t="s">
        <v>105</v>
      </c>
      <c r="K4123" t="s">
        <v>254</v>
      </c>
      <c r="L4123" t="s">
        <v>3963</v>
      </c>
    </row>
    <row r="4124" spans="8:12" x14ac:dyDescent="0.25">
      <c r="H4124">
        <v>540056800</v>
      </c>
      <c r="I4124" t="s">
        <v>50</v>
      </c>
      <c r="J4124" t="s">
        <v>105</v>
      </c>
      <c r="K4124" t="s">
        <v>254</v>
      </c>
      <c r="L4124" t="s">
        <v>3964</v>
      </c>
    </row>
    <row r="4125" spans="8:12" x14ac:dyDescent="0.25">
      <c r="H4125">
        <v>540057000</v>
      </c>
      <c r="I4125" t="s">
        <v>50</v>
      </c>
      <c r="J4125" t="s">
        <v>106</v>
      </c>
      <c r="K4125" t="s">
        <v>257</v>
      </c>
      <c r="L4125" t="s">
        <v>3965</v>
      </c>
    </row>
    <row r="4126" spans="8:12" x14ac:dyDescent="0.25">
      <c r="H4126">
        <v>540057800</v>
      </c>
      <c r="I4126" t="s">
        <v>50</v>
      </c>
      <c r="J4126" t="s">
        <v>105</v>
      </c>
      <c r="K4126" t="s">
        <v>254</v>
      </c>
      <c r="L4126" t="s">
        <v>3966</v>
      </c>
    </row>
    <row r="4127" spans="8:12" x14ac:dyDescent="0.25">
      <c r="H4127">
        <v>540059100</v>
      </c>
      <c r="I4127" t="s">
        <v>50</v>
      </c>
      <c r="J4127" t="s">
        <v>106</v>
      </c>
      <c r="K4127" t="s">
        <v>254</v>
      </c>
      <c r="L4127" t="s">
        <v>3967</v>
      </c>
    </row>
    <row r="4128" spans="8:12" x14ac:dyDescent="0.25">
      <c r="H4128">
        <v>540059600</v>
      </c>
      <c r="I4128" t="s">
        <v>50</v>
      </c>
      <c r="J4128" t="s">
        <v>105</v>
      </c>
      <c r="K4128" t="s">
        <v>254</v>
      </c>
      <c r="L4128" t="s">
        <v>3968</v>
      </c>
    </row>
    <row r="4129" spans="8:12" x14ac:dyDescent="0.25">
      <c r="H4129">
        <v>540061000</v>
      </c>
      <c r="I4129" t="s">
        <v>50</v>
      </c>
      <c r="J4129" t="s">
        <v>105</v>
      </c>
      <c r="K4129" t="s">
        <v>254</v>
      </c>
      <c r="L4129" t="s">
        <v>3969</v>
      </c>
    </row>
    <row r="4130" spans="8:12" x14ac:dyDescent="0.25">
      <c r="H4130">
        <v>540061700</v>
      </c>
      <c r="I4130" t="s">
        <v>50</v>
      </c>
      <c r="J4130" t="s">
        <v>105</v>
      </c>
      <c r="K4130" t="s">
        <v>254</v>
      </c>
      <c r="L4130" t="s">
        <v>3970</v>
      </c>
    </row>
    <row r="4131" spans="8:12" x14ac:dyDescent="0.25">
      <c r="H4131">
        <v>540061900</v>
      </c>
      <c r="I4131" t="s">
        <v>50</v>
      </c>
      <c r="J4131" t="s">
        <v>106</v>
      </c>
      <c r="K4131" t="s">
        <v>254</v>
      </c>
      <c r="L4131" t="s">
        <v>3971</v>
      </c>
    </row>
    <row r="4132" spans="8:12" x14ac:dyDescent="0.25">
      <c r="H4132">
        <v>540062100</v>
      </c>
      <c r="I4132" t="s">
        <v>50</v>
      </c>
      <c r="J4132" t="s">
        <v>106</v>
      </c>
      <c r="K4132" t="s">
        <v>257</v>
      </c>
      <c r="L4132" t="s">
        <v>3972</v>
      </c>
    </row>
    <row r="4133" spans="8:12" x14ac:dyDescent="0.25">
      <c r="H4133">
        <v>540062400</v>
      </c>
      <c r="I4133" t="s">
        <v>50</v>
      </c>
      <c r="J4133" t="s">
        <v>106</v>
      </c>
      <c r="K4133" t="s">
        <v>257</v>
      </c>
      <c r="L4133" t="s">
        <v>3973</v>
      </c>
    </row>
    <row r="4134" spans="8:12" x14ac:dyDescent="0.25">
      <c r="H4134">
        <v>540062700</v>
      </c>
      <c r="I4134" t="s">
        <v>50</v>
      </c>
      <c r="J4134" t="s">
        <v>105</v>
      </c>
      <c r="K4134" t="s">
        <v>257</v>
      </c>
      <c r="L4134" t="s">
        <v>3974</v>
      </c>
    </row>
    <row r="4135" spans="8:12" x14ac:dyDescent="0.25">
      <c r="H4135">
        <v>540063500</v>
      </c>
      <c r="I4135" t="s">
        <v>50</v>
      </c>
      <c r="J4135" t="s">
        <v>105</v>
      </c>
      <c r="K4135" t="s">
        <v>254</v>
      </c>
      <c r="L4135" t="s">
        <v>3975</v>
      </c>
    </row>
    <row r="4136" spans="8:12" x14ac:dyDescent="0.25">
      <c r="H4136">
        <v>540063700</v>
      </c>
      <c r="I4136" t="s">
        <v>50</v>
      </c>
      <c r="J4136" t="s">
        <v>106</v>
      </c>
      <c r="K4136" t="s">
        <v>254</v>
      </c>
      <c r="L4136" t="s">
        <v>3976</v>
      </c>
    </row>
    <row r="4137" spans="8:12" x14ac:dyDescent="0.25">
      <c r="H4137">
        <v>540064700</v>
      </c>
      <c r="I4137" t="s">
        <v>50</v>
      </c>
      <c r="J4137" t="s">
        <v>106</v>
      </c>
      <c r="K4137" t="s">
        <v>257</v>
      </c>
      <c r="L4137" t="s">
        <v>3977</v>
      </c>
    </row>
    <row r="4138" spans="8:12" x14ac:dyDescent="0.25">
      <c r="H4138">
        <v>540066100</v>
      </c>
      <c r="I4138" t="s">
        <v>50</v>
      </c>
      <c r="J4138" t="s">
        <v>106</v>
      </c>
      <c r="K4138" t="s">
        <v>254</v>
      </c>
      <c r="L4138" t="s">
        <v>3978</v>
      </c>
    </row>
    <row r="4139" spans="8:12" x14ac:dyDescent="0.25">
      <c r="H4139">
        <v>540068800</v>
      </c>
      <c r="I4139" t="s">
        <v>50</v>
      </c>
      <c r="J4139" t="s">
        <v>106</v>
      </c>
      <c r="K4139" t="s">
        <v>254</v>
      </c>
      <c r="L4139" t="s">
        <v>3979</v>
      </c>
    </row>
    <row r="4140" spans="8:12" x14ac:dyDescent="0.25">
      <c r="H4140">
        <v>540069100</v>
      </c>
      <c r="I4140" t="s">
        <v>50</v>
      </c>
      <c r="J4140" t="s">
        <v>106</v>
      </c>
      <c r="K4140" t="s">
        <v>254</v>
      </c>
      <c r="L4140" t="s">
        <v>3980</v>
      </c>
    </row>
    <row r="4141" spans="8:12" x14ac:dyDescent="0.25">
      <c r="H4141">
        <v>540069800</v>
      </c>
      <c r="I4141" t="s">
        <v>50</v>
      </c>
      <c r="J4141" t="s">
        <v>106</v>
      </c>
      <c r="K4141" t="s">
        <v>254</v>
      </c>
      <c r="L4141" t="s">
        <v>3981</v>
      </c>
    </row>
    <row r="4142" spans="8:12" x14ac:dyDescent="0.25">
      <c r="H4142">
        <v>540070800</v>
      </c>
      <c r="I4142" t="s">
        <v>50</v>
      </c>
      <c r="J4142" t="s">
        <v>106</v>
      </c>
      <c r="K4142" t="s">
        <v>257</v>
      </c>
      <c r="L4142" t="s">
        <v>3982</v>
      </c>
    </row>
    <row r="4143" spans="8:12" x14ac:dyDescent="0.25">
      <c r="H4143">
        <v>540070900</v>
      </c>
      <c r="I4143" t="s">
        <v>50</v>
      </c>
      <c r="J4143" t="s">
        <v>106</v>
      </c>
      <c r="K4143" t="s">
        <v>254</v>
      </c>
      <c r="L4143" t="s">
        <v>3983</v>
      </c>
    </row>
    <row r="4144" spans="8:12" x14ac:dyDescent="0.25">
      <c r="H4144">
        <v>540071100</v>
      </c>
      <c r="I4144" t="s">
        <v>50</v>
      </c>
      <c r="J4144" t="s">
        <v>106</v>
      </c>
      <c r="K4144" t="s">
        <v>257</v>
      </c>
      <c r="L4144" t="s">
        <v>3984</v>
      </c>
    </row>
    <row r="4145" spans="8:12" x14ac:dyDescent="0.25">
      <c r="H4145">
        <v>540071900</v>
      </c>
      <c r="I4145" t="s">
        <v>50</v>
      </c>
      <c r="J4145" t="s">
        <v>106</v>
      </c>
      <c r="K4145" t="s">
        <v>254</v>
      </c>
      <c r="L4145" t="s">
        <v>3985</v>
      </c>
    </row>
    <row r="4146" spans="8:12" x14ac:dyDescent="0.25">
      <c r="H4146">
        <v>540073200</v>
      </c>
      <c r="I4146" t="s">
        <v>50</v>
      </c>
      <c r="J4146" t="s">
        <v>106</v>
      </c>
      <c r="K4146" t="s">
        <v>254</v>
      </c>
      <c r="L4146" t="s">
        <v>3986</v>
      </c>
    </row>
    <row r="4147" spans="8:12" x14ac:dyDescent="0.25">
      <c r="H4147">
        <v>540073900</v>
      </c>
      <c r="I4147" t="s">
        <v>50</v>
      </c>
      <c r="J4147" t="s">
        <v>105</v>
      </c>
      <c r="K4147" t="s">
        <v>254</v>
      </c>
      <c r="L4147" t="s">
        <v>3987</v>
      </c>
    </row>
    <row r="4148" spans="8:12" x14ac:dyDescent="0.25">
      <c r="H4148">
        <v>540074100</v>
      </c>
      <c r="I4148" t="s">
        <v>50</v>
      </c>
      <c r="J4148" t="s">
        <v>106</v>
      </c>
      <c r="K4148" t="s">
        <v>254</v>
      </c>
      <c r="L4148" t="s">
        <v>3988</v>
      </c>
    </row>
    <row r="4149" spans="8:12" x14ac:dyDescent="0.25">
      <c r="H4149">
        <v>540074400</v>
      </c>
      <c r="I4149" t="s">
        <v>50</v>
      </c>
      <c r="J4149" t="s">
        <v>105</v>
      </c>
      <c r="K4149" t="s">
        <v>254</v>
      </c>
      <c r="L4149" t="s">
        <v>3989</v>
      </c>
    </row>
    <row r="4150" spans="8:12" x14ac:dyDescent="0.25">
      <c r="H4150">
        <v>540074500</v>
      </c>
      <c r="I4150" t="s">
        <v>50</v>
      </c>
      <c r="J4150" t="s">
        <v>105</v>
      </c>
      <c r="K4150" t="s">
        <v>254</v>
      </c>
      <c r="L4150" t="s">
        <v>3990</v>
      </c>
    </row>
    <row r="4151" spans="8:12" x14ac:dyDescent="0.25">
      <c r="H4151">
        <v>540076500</v>
      </c>
      <c r="I4151" t="s">
        <v>50</v>
      </c>
      <c r="J4151" t="s">
        <v>106</v>
      </c>
      <c r="K4151" t="s">
        <v>257</v>
      </c>
      <c r="L4151" t="s">
        <v>3991</v>
      </c>
    </row>
    <row r="4152" spans="8:12" x14ac:dyDescent="0.25">
      <c r="H4152">
        <v>540078100</v>
      </c>
      <c r="I4152" t="s">
        <v>50</v>
      </c>
      <c r="J4152" t="s">
        <v>105</v>
      </c>
      <c r="K4152" t="s">
        <v>254</v>
      </c>
      <c r="L4152" t="s">
        <v>3992</v>
      </c>
    </row>
    <row r="4153" spans="8:12" x14ac:dyDescent="0.25">
      <c r="H4153">
        <v>540078900</v>
      </c>
      <c r="I4153" t="s">
        <v>50</v>
      </c>
      <c r="J4153" t="s">
        <v>106</v>
      </c>
      <c r="K4153" t="s">
        <v>254</v>
      </c>
      <c r="L4153" t="s">
        <v>3993</v>
      </c>
    </row>
    <row r="4154" spans="8:12" x14ac:dyDescent="0.25">
      <c r="H4154">
        <v>540079600</v>
      </c>
      <c r="I4154" t="s">
        <v>50</v>
      </c>
      <c r="J4154" t="s">
        <v>105</v>
      </c>
      <c r="K4154" t="s">
        <v>254</v>
      </c>
      <c r="L4154" t="s">
        <v>3994</v>
      </c>
    </row>
    <row r="4155" spans="8:12" x14ac:dyDescent="0.25">
      <c r="H4155">
        <v>540079800</v>
      </c>
      <c r="I4155" t="s">
        <v>50</v>
      </c>
      <c r="J4155" t="s">
        <v>106</v>
      </c>
      <c r="K4155" t="s">
        <v>254</v>
      </c>
      <c r="L4155" t="s">
        <v>3995</v>
      </c>
    </row>
    <row r="4156" spans="8:12" x14ac:dyDescent="0.25">
      <c r="H4156">
        <v>540083100</v>
      </c>
      <c r="I4156" t="s">
        <v>50</v>
      </c>
      <c r="J4156" t="s">
        <v>106</v>
      </c>
      <c r="K4156" t="s">
        <v>254</v>
      </c>
      <c r="L4156" t="s">
        <v>3996</v>
      </c>
    </row>
    <row r="4157" spans="8:12" x14ac:dyDescent="0.25">
      <c r="H4157">
        <v>540083500</v>
      </c>
      <c r="I4157" t="s">
        <v>50</v>
      </c>
      <c r="J4157" t="s">
        <v>106</v>
      </c>
      <c r="K4157" t="s">
        <v>257</v>
      </c>
      <c r="L4157" t="s">
        <v>3997</v>
      </c>
    </row>
    <row r="4158" spans="8:12" x14ac:dyDescent="0.25">
      <c r="H4158">
        <v>540084800</v>
      </c>
      <c r="I4158" t="s">
        <v>50</v>
      </c>
      <c r="J4158" t="s">
        <v>106</v>
      </c>
      <c r="K4158" t="s">
        <v>254</v>
      </c>
      <c r="L4158" t="s">
        <v>3998</v>
      </c>
    </row>
    <row r="4159" spans="8:12" x14ac:dyDescent="0.25">
      <c r="H4159">
        <v>540086900</v>
      </c>
      <c r="I4159" t="s">
        <v>50</v>
      </c>
      <c r="J4159" t="s">
        <v>106</v>
      </c>
      <c r="K4159" t="s">
        <v>254</v>
      </c>
      <c r="L4159" t="s">
        <v>3999</v>
      </c>
    </row>
    <row r="4160" spans="8:12" x14ac:dyDescent="0.25">
      <c r="H4160">
        <v>540088200</v>
      </c>
      <c r="I4160" t="s">
        <v>50</v>
      </c>
      <c r="J4160" t="s">
        <v>105</v>
      </c>
      <c r="K4160" t="s">
        <v>254</v>
      </c>
      <c r="L4160" t="s">
        <v>4000</v>
      </c>
    </row>
    <row r="4161" spans="8:12" x14ac:dyDescent="0.25">
      <c r="H4161">
        <v>540088400</v>
      </c>
      <c r="I4161" t="s">
        <v>50</v>
      </c>
      <c r="J4161" t="s">
        <v>106</v>
      </c>
      <c r="K4161" t="s">
        <v>257</v>
      </c>
      <c r="L4161" t="s">
        <v>4001</v>
      </c>
    </row>
    <row r="4162" spans="8:12" x14ac:dyDescent="0.25">
      <c r="H4162">
        <v>540088500</v>
      </c>
      <c r="I4162" t="s">
        <v>50</v>
      </c>
      <c r="J4162" t="s">
        <v>105</v>
      </c>
      <c r="K4162" t="s">
        <v>257</v>
      </c>
      <c r="L4162" t="s">
        <v>4002</v>
      </c>
    </row>
    <row r="4163" spans="8:12" x14ac:dyDescent="0.25">
      <c r="H4163">
        <v>540089300</v>
      </c>
      <c r="I4163" t="s">
        <v>50</v>
      </c>
      <c r="J4163" t="s">
        <v>106</v>
      </c>
      <c r="K4163" t="s">
        <v>254</v>
      </c>
      <c r="L4163" t="s">
        <v>4003</v>
      </c>
    </row>
    <row r="4164" spans="8:12" x14ac:dyDescent="0.25">
      <c r="H4164">
        <v>540090600</v>
      </c>
      <c r="I4164" t="s">
        <v>50</v>
      </c>
      <c r="J4164" t="s">
        <v>106</v>
      </c>
      <c r="K4164" t="s">
        <v>257</v>
      </c>
      <c r="L4164" t="s">
        <v>4004</v>
      </c>
    </row>
    <row r="4165" spans="8:12" x14ac:dyDescent="0.25">
      <c r="H4165">
        <v>540090800</v>
      </c>
      <c r="I4165" t="s">
        <v>50</v>
      </c>
      <c r="J4165" t="s">
        <v>105</v>
      </c>
      <c r="K4165" t="s">
        <v>254</v>
      </c>
      <c r="L4165" t="s">
        <v>4005</v>
      </c>
    </row>
    <row r="4166" spans="8:12" x14ac:dyDescent="0.25">
      <c r="H4166">
        <v>540091300</v>
      </c>
      <c r="I4166" t="s">
        <v>50</v>
      </c>
      <c r="J4166" t="s">
        <v>106</v>
      </c>
      <c r="K4166" t="s">
        <v>257</v>
      </c>
      <c r="L4166" t="s">
        <v>4006</v>
      </c>
    </row>
    <row r="4167" spans="8:12" x14ac:dyDescent="0.25">
      <c r="H4167">
        <v>540091600</v>
      </c>
      <c r="I4167" t="s">
        <v>50</v>
      </c>
      <c r="J4167" t="s">
        <v>105</v>
      </c>
      <c r="K4167" t="s">
        <v>257</v>
      </c>
      <c r="L4167" t="s">
        <v>4007</v>
      </c>
    </row>
    <row r="4168" spans="8:12" x14ac:dyDescent="0.25">
      <c r="H4168">
        <v>540091700</v>
      </c>
      <c r="I4168" t="s">
        <v>50</v>
      </c>
      <c r="J4168" t="s">
        <v>105</v>
      </c>
      <c r="K4168" t="s">
        <v>254</v>
      </c>
      <c r="L4168" t="s">
        <v>4008</v>
      </c>
    </row>
    <row r="4169" spans="8:12" x14ac:dyDescent="0.25">
      <c r="H4169">
        <v>540092700</v>
      </c>
      <c r="I4169" t="s">
        <v>50</v>
      </c>
      <c r="J4169" t="s">
        <v>106</v>
      </c>
      <c r="K4169" t="s">
        <v>257</v>
      </c>
      <c r="L4169" t="s">
        <v>4009</v>
      </c>
    </row>
    <row r="4170" spans="8:12" x14ac:dyDescent="0.25">
      <c r="H4170">
        <v>540092800</v>
      </c>
      <c r="I4170" t="s">
        <v>50</v>
      </c>
      <c r="J4170" t="s">
        <v>105</v>
      </c>
      <c r="K4170" t="s">
        <v>254</v>
      </c>
      <c r="L4170" t="s">
        <v>4010</v>
      </c>
    </row>
    <row r="4171" spans="8:12" x14ac:dyDescent="0.25">
      <c r="H4171">
        <v>540094100</v>
      </c>
      <c r="I4171" t="s">
        <v>50</v>
      </c>
      <c r="J4171" t="s">
        <v>106</v>
      </c>
      <c r="K4171" t="s">
        <v>254</v>
      </c>
      <c r="L4171" t="s">
        <v>4011</v>
      </c>
    </row>
    <row r="4172" spans="8:12" x14ac:dyDescent="0.25">
      <c r="H4172">
        <v>540095600</v>
      </c>
      <c r="I4172" t="s">
        <v>50</v>
      </c>
      <c r="J4172" t="s">
        <v>105</v>
      </c>
      <c r="K4172" t="s">
        <v>254</v>
      </c>
      <c r="L4172" t="s">
        <v>4012</v>
      </c>
    </row>
    <row r="4173" spans="8:12" x14ac:dyDescent="0.25">
      <c r="H4173">
        <v>540097200</v>
      </c>
      <c r="I4173" t="s">
        <v>50</v>
      </c>
      <c r="J4173" t="s">
        <v>105</v>
      </c>
      <c r="K4173" t="s">
        <v>254</v>
      </c>
      <c r="L4173" t="s">
        <v>4013</v>
      </c>
    </row>
    <row r="4174" spans="8:12" x14ac:dyDescent="0.25">
      <c r="H4174">
        <v>540098800</v>
      </c>
      <c r="I4174" t="s">
        <v>50</v>
      </c>
      <c r="J4174" t="s">
        <v>106</v>
      </c>
      <c r="K4174" t="s">
        <v>257</v>
      </c>
      <c r="L4174" t="s">
        <v>4014</v>
      </c>
    </row>
    <row r="4175" spans="8:12" x14ac:dyDescent="0.25">
      <c r="H4175">
        <v>540099800</v>
      </c>
      <c r="I4175" t="s">
        <v>50</v>
      </c>
      <c r="J4175" t="s">
        <v>106</v>
      </c>
      <c r="K4175" t="s">
        <v>257</v>
      </c>
      <c r="L4175" t="s">
        <v>3536</v>
      </c>
    </row>
    <row r="4176" spans="8:12" x14ac:dyDescent="0.25">
      <c r="H4176">
        <v>540104400</v>
      </c>
      <c r="I4176" t="s">
        <v>50</v>
      </c>
      <c r="J4176" t="s">
        <v>106</v>
      </c>
      <c r="K4176" t="s">
        <v>257</v>
      </c>
      <c r="L4176" t="s">
        <v>4015</v>
      </c>
    </row>
    <row r="4177" spans="8:12" x14ac:dyDescent="0.25">
      <c r="H4177">
        <v>540104700</v>
      </c>
      <c r="I4177" t="s">
        <v>50</v>
      </c>
      <c r="J4177" t="s">
        <v>105</v>
      </c>
      <c r="K4177" t="s">
        <v>257</v>
      </c>
      <c r="L4177" t="s">
        <v>4016</v>
      </c>
    </row>
    <row r="4178" spans="8:12" x14ac:dyDescent="0.25">
      <c r="H4178">
        <v>540104900</v>
      </c>
      <c r="I4178" t="s">
        <v>50</v>
      </c>
      <c r="J4178" t="s">
        <v>105</v>
      </c>
      <c r="K4178" t="s">
        <v>254</v>
      </c>
      <c r="L4178" t="s">
        <v>4017</v>
      </c>
    </row>
    <row r="4179" spans="8:12" x14ac:dyDescent="0.25">
      <c r="H4179">
        <v>540105000</v>
      </c>
      <c r="I4179" t="s">
        <v>50</v>
      </c>
      <c r="J4179" t="s">
        <v>105</v>
      </c>
      <c r="K4179" t="s">
        <v>254</v>
      </c>
      <c r="L4179" t="s">
        <v>4018</v>
      </c>
    </row>
    <row r="4180" spans="8:12" x14ac:dyDescent="0.25">
      <c r="H4180">
        <v>540105100</v>
      </c>
      <c r="I4180" t="s">
        <v>50</v>
      </c>
      <c r="J4180" t="s">
        <v>106</v>
      </c>
      <c r="K4180" t="s">
        <v>254</v>
      </c>
      <c r="L4180" t="s">
        <v>4019</v>
      </c>
    </row>
    <row r="4181" spans="8:12" x14ac:dyDescent="0.25">
      <c r="H4181">
        <v>540106600</v>
      </c>
      <c r="I4181" t="s">
        <v>50</v>
      </c>
      <c r="J4181" t="s">
        <v>106</v>
      </c>
      <c r="K4181" t="s">
        <v>257</v>
      </c>
      <c r="L4181" t="s">
        <v>4020</v>
      </c>
    </row>
    <row r="4182" spans="8:12" x14ac:dyDescent="0.25">
      <c r="H4182">
        <v>540106700</v>
      </c>
      <c r="I4182" t="s">
        <v>50</v>
      </c>
      <c r="J4182" t="s">
        <v>106</v>
      </c>
      <c r="K4182" t="s">
        <v>254</v>
      </c>
      <c r="L4182" t="s">
        <v>4021</v>
      </c>
    </row>
    <row r="4183" spans="8:12" x14ac:dyDescent="0.25">
      <c r="H4183">
        <v>540107000</v>
      </c>
      <c r="I4183" t="s">
        <v>50</v>
      </c>
      <c r="J4183" t="s">
        <v>105</v>
      </c>
      <c r="K4183" t="s">
        <v>257</v>
      </c>
      <c r="L4183" t="s">
        <v>4022</v>
      </c>
    </row>
    <row r="4184" spans="8:12" x14ac:dyDescent="0.25">
      <c r="H4184">
        <v>540107100</v>
      </c>
      <c r="I4184" t="s">
        <v>50</v>
      </c>
      <c r="J4184" t="s">
        <v>105</v>
      </c>
      <c r="K4184" t="s">
        <v>257</v>
      </c>
      <c r="L4184" t="s">
        <v>4023</v>
      </c>
    </row>
    <row r="4185" spans="8:12" x14ac:dyDescent="0.25">
      <c r="H4185">
        <v>540107700</v>
      </c>
      <c r="I4185" t="s">
        <v>50</v>
      </c>
      <c r="J4185" t="s">
        <v>105</v>
      </c>
      <c r="K4185" t="s">
        <v>257</v>
      </c>
      <c r="L4185" t="s">
        <v>4024</v>
      </c>
    </row>
    <row r="4186" spans="8:12" x14ac:dyDescent="0.25">
      <c r="H4186">
        <v>540108200</v>
      </c>
      <c r="I4186" t="s">
        <v>50</v>
      </c>
      <c r="J4186" t="s">
        <v>105</v>
      </c>
      <c r="K4186" t="s">
        <v>254</v>
      </c>
      <c r="L4186" t="s">
        <v>4025</v>
      </c>
    </row>
    <row r="4187" spans="8:12" x14ac:dyDescent="0.25">
      <c r="H4187">
        <v>540109900</v>
      </c>
      <c r="I4187" t="s">
        <v>50</v>
      </c>
      <c r="J4187" t="s">
        <v>105</v>
      </c>
      <c r="K4187" t="s">
        <v>254</v>
      </c>
      <c r="L4187" t="s">
        <v>4026</v>
      </c>
    </row>
    <row r="4188" spans="8:12" x14ac:dyDescent="0.25">
      <c r="H4188">
        <v>540110300</v>
      </c>
      <c r="I4188" t="s">
        <v>50</v>
      </c>
      <c r="J4188" t="s">
        <v>105</v>
      </c>
      <c r="K4188" t="s">
        <v>254</v>
      </c>
      <c r="L4188" t="s">
        <v>4027</v>
      </c>
    </row>
    <row r="4189" spans="8:12" x14ac:dyDescent="0.25">
      <c r="H4189">
        <v>540112200</v>
      </c>
      <c r="I4189" t="s">
        <v>50</v>
      </c>
      <c r="J4189" t="s">
        <v>105</v>
      </c>
      <c r="K4189" t="s">
        <v>254</v>
      </c>
      <c r="L4189" t="s">
        <v>4028</v>
      </c>
    </row>
    <row r="4190" spans="8:12" x14ac:dyDescent="0.25">
      <c r="H4190">
        <v>540112500</v>
      </c>
      <c r="I4190" t="s">
        <v>50</v>
      </c>
      <c r="J4190" t="s">
        <v>106</v>
      </c>
      <c r="K4190" t="s">
        <v>254</v>
      </c>
      <c r="L4190" t="s">
        <v>4029</v>
      </c>
    </row>
    <row r="4191" spans="8:12" x14ac:dyDescent="0.25">
      <c r="H4191">
        <v>540113300</v>
      </c>
      <c r="I4191" t="s">
        <v>50</v>
      </c>
      <c r="J4191" t="s">
        <v>105</v>
      </c>
      <c r="K4191" t="s">
        <v>257</v>
      </c>
      <c r="L4191" t="s">
        <v>4030</v>
      </c>
    </row>
    <row r="4192" spans="8:12" x14ac:dyDescent="0.25">
      <c r="H4192">
        <v>540116700</v>
      </c>
      <c r="I4192" t="s">
        <v>50</v>
      </c>
      <c r="J4192" t="s">
        <v>105</v>
      </c>
      <c r="K4192" t="s">
        <v>254</v>
      </c>
      <c r="L4192" t="s">
        <v>4031</v>
      </c>
    </row>
    <row r="4193" spans="8:12" x14ac:dyDescent="0.25">
      <c r="H4193">
        <v>540116800</v>
      </c>
      <c r="I4193" t="s">
        <v>50</v>
      </c>
      <c r="J4193" t="s">
        <v>105</v>
      </c>
      <c r="K4193" t="s">
        <v>254</v>
      </c>
      <c r="L4193" t="s">
        <v>4032</v>
      </c>
    </row>
    <row r="4194" spans="8:12" x14ac:dyDescent="0.25">
      <c r="H4194">
        <v>540117300</v>
      </c>
      <c r="I4194" t="s">
        <v>50</v>
      </c>
      <c r="J4194" t="s">
        <v>105</v>
      </c>
      <c r="K4194" t="s">
        <v>254</v>
      </c>
      <c r="L4194" t="s">
        <v>4033</v>
      </c>
    </row>
    <row r="4195" spans="8:12" x14ac:dyDescent="0.25">
      <c r="H4195">
        <v>540119900</v>
      </c>
      <c r="I4195" t="s">
        <v>50</v>
      </c>
      <c r="J4195" t="s">
        <v>106</v>
      </c>
      <c r="K4195" t="s">
        <v>257</v>
      </c>
      <c r="L4195" t="s">
        <v>4034</v>
      </c>
    </row>
    <row r="4196" spans="8:12" x14ac:dyDescent="0.25">
      <c r="H4196">
        <v>540120000</v>
      </c>
      <c r="I4196" t="s">
        <v>50</v>
      </c>
      <c r="J4196" t="s">
        <v>106</v>
      </c>
      <c r="K4196" t="s">
        <v>257</v>
      </c>
      <c r="L4196" t="s">
        <v>4035</v>
      </c>
    </row>
    <row r="4197" spans="8:12" x14ac:dyDescent="0.25">
      <c r="H4197">
        <v>540120100</v>
      </c>
      <c r="I4197" t="s">
        <v>50</v>
      </c>
      <c r="J4197" t="s">
        <v>106</v>
      </c>
      <c r="K4197" t="s">
        <v>257</v>
      </c>
      <c r="L4197" t="s">
        <v>4036</v>
      </c>
    </row>
    <row r="4198" spans="8:12" x14ac:dyDescent="0.25">
      <c r="H4198">
        <v>540120200</v>
      </c>
      <c r="I4198" t="s">
        <v>50</v>
      </c>
      <c r="J4198" t="s">
        <v>106</v>
      </c>
      <c r="K4198" t="s">
        <v>257</v>
      </c>
      <c r="L4198" t="s">
        <v>4037</v>
      </c>
    </row>
    <row r="4199" spans="8:12" x14ac:dyDescent="0.25">
      <c r="H4199">
        <v>540120201</v>
      </c>
      <c r="I4199" t="s">
        <v>50</v>
      </c>
      <c r="J4199" t="s">
        <v>106</v>
      </c>
      <c r="K4199" t="s">
        <v>257</v>
      </c>
      <c r="L4199" t="s">
        <v>4038</v>
      </c>
    </row>
    <row r="4200" spans="8:12" x14ac:dyDescent="0.25">
      <c r="H4200">
        <v>540120202</v>
      </c>
      <c r="I4200" t="s">
        <v>50</v>
      </c>
      <c r="J4200" t="s">
        <v>106</v>
      </c>
      <c r="K4200" t="s">
        <v>257</v>
      </c>
      <c r="L4200" t="s">
        <v>4039</v>
      </c>
    </row>
    <row r="4201" spans="8:12" x14ac:dyDescent="0.25">
      <c r="H4201">
        <v>540120203</v>
      </c>
      <c r="I4201" t="s">
        <v>50</v>
      </c>
      <c r="J4201" t="s">
        <v>106</v>
      </c>
      <c r="K4201" t="s">
        <v>257</v>
      </c>
      <c r="L4201" t="s">
        <v>4040</v>
      </c>
    </row>
    <row r="4202" spans="8:12" x14ac:dyDescent="0.25">
      <c r="H4202">
        <v>540120204</v>
      </c>
      <c r="I4202" t="s">
        <v>50</v>
      </c>
      <c r="J4202" t="s">
        <v>106</v>
      </c>
      <c r="K4202" t="s">
        <v>257</v>
      </c>
      <c r="L4202" t="s">
        <v>4041</v>
      </c>
    </row>
    <row r="4203" spans="8:12" x14ac:dyDescent="0.25">
      <c r="H4203">
        <v>540120205</v>
      </c>
      <c r="I4203" t="s">
        <v>50</v>
      </c>
      <c r="J4203" t="s">
        <v>106</v>
      </c>
      <c r="K4203" t="s">
        <v>257</v>
      </c>
      <c r="L4203" t="s">
        <v>4042</v>
      </c>
    </row>
    <row r="4204" spans="8:12" x14ac:dyDescent="0.25">
      <c r="H4204">
        <v>540120206</v>
      </c>
      <c r="I4204" t="s">
        <v>50</v>
      </c>
      <c r="J4204" t="s">
        <v>106</v>
      </c>
      <c r="K4204" t="s">
        <v>257</v>
      </c>
      <c r="L4204" t="s">
        <v>4043</v>
      </c>
    </row>
    <row r="4205" spans="8:12" x14ac:dyDescent="0.25">
      <c r="H4205">
        <v>540120207</v>
      </c>
      <c r="I4205" t="s">
        <v>50</v>
      </c>
      <c r="J4205" t="s">
        <v>106</v>
      </c>
      <c r="K4205" t="s">
        <v>257</v>
      </c>
      <c r="L4205" t="s">
        <v>4044</v>
      </c>
    </row>
    <row r="4206" spans="8:12" x14ac:dyDescent="0.25">
      <c r="H4206">
        <v>540120300</v>
      </c>
      <c r="I4206" t="s">
        <v>50</v>
      </c>
      <c r="J4206" t="s">
        <v>106</v>
      </c>
      <c r="K4206" t="s">
        <v>257</v>
      </c>
      <c r="L4206" t="s">
        <v>4045</v>
      </c>
    </row>
    <row r="4207" spans="8:12" x14ac:dyDescent="0.25">
      <c r="H4207">
        <v>540121600</v>
      </c>
      <c r="I4207" t="s">
        <v>50</v>
      </c>
      <c r="J4207" t="s">
        <v>105</v>
      </c>
      <c r="K4207" t="s">
        <v>254</v>
      </c>
      <c r="L4207" t="s">
        <v>4046</v>
      </c>
    </row>
    <row r="4208" spans="8:12" x14ac:dyDescent="0.25">
      <c r="H4208">
        <v>540121700</v>
      </c>
      <c r="I4208" t="s">
        <v>50</v>
      </c>
      <c r="J4208" t="s">
        <v>105</v>
      </c>
      <c r="K4208" t="s">
        <v>257</v>
      </c>
      <c r="L4208" t="s">
        <v>4047</v>
      </c>
    </row>
    <row r="4209" spans="8:12" x14ac:dyDescent="0.25">
      <c r="H4209">
        <v>540121900</v>
      </c>
      <c r="I4209" t="s">
        <v>50</v>
      </c>
      <c r="J4209" t="s">
        <v>105</v>
      </c>
      <c r="K4209" t="s">
        <v>254</v>
      </c>
      <c r="L4209" t="s">
        <v>4048</v>
      </c>
    </row>
    <row r="4210" spans="8:12" x14ac:dyDescent="0.25">
      <c r="H4210">
        <v>540122100</v>
      </c>
      <c r="I4210" t="s">
        <v>50</v>
      </c>
      <c r="J4210" t="s">
        <v>105</v>
      </c>
      <c r="K4210" t="s">
        <v>257</v>
      </c>
      <c r="L4210" t="s">
        <v>4049</v>
      </c>
    </row>
    <row r="4211" spans="8:12" x14ac:dyDescent="0.25">
      <c r="H4211">
        <v>540124100</v>
      </c>
      <c r="I4211" t="s">
        <v>50</v>
      </c>
      <c r="J4211" t="s">
        <v>106</v>
      </c>
      <c r="K4211" t="s">
        <v>257</v>
      </c>
      <c r="L4211" t="s">
        <v>4050</v>
      </c>
    </row>
    <row r="4212" spans="8:12" x14ac:dyDescent="0.25">
      <c r="H4212">
        <v>540125200</v>
      </c>
      <c r="I4212" t="s">
        <v>50</v>
      </c>
      <c r="J4212" t="s">
        <v>106</v>
      </c>
      <c r="K4212" t="s">
        <v>254</v>
      </c>
      <c r="L4212" t="s">
        <v>4051</v>
      </c>
    </row>
    <row r="4213" spans="8:12" x14ac:dyDescent="0.25">
      <c r="H4213">
        <v>540125300</v>
      </c>
      <c r="I4213" t="s">
        <v>50</v>
      </c>
      <c r="J4213" t="s">
        <v>106</v>
      </c>
      <c r="K4213" t="s">
        <v>257</v>
      </c>
      <c r="L4213" t="s">
        <v>4052</v>
      </c>
    </row>
    <row r="4214" spans="8:12" x14ac:dyDescent="0.25">
      <c r="H4214">
        <v>540126200</v>
      </c>
      <c r="I4214" t="s">
        <v>50</v>
      </c>
      <c r="J4214" t="s">
        <v>105</v>
      </c>
      <c r="K4214" t="s">
        <v>257</v>
      </c>
      <c r="L4214" t="s">
        <v>4053</v>
      </c>
    </row>
    <row r="4215" spans="8:12" x14ac:dyDescent="0.25">
      <c r="H4215">
        <v>540126300</v>
      </c>
      <c r="I4215" t="s">
        <v>50</v>
      </c>
      <c r="J4215" t="s">
        <v>105</v>
      </c>
      <c r="K4215" t="s">
        <v>257</v>
      </c>
      <c r="L4215" t="s">
        <v>4054</v>
      </c>
    </row>
    <row r="4216" spans="8:12" x14ac:dyDescent="0.25">
      <c r="H4216">
        <v>540126700</v>
      </c>
      <c r="I4216" t="s">
        <v>50</v>
      </c>
      <c r="J4216" t="s">
        <v>105</v>
      </c>
      <c r="K4216" t="s">
        <v>257</v>
      </c>
      <c r="L4216" t="s">
        <v>4055</v>
      </c>
    </row>
    <row r="4217" spans="8:12" x14ac:dyDescent="0.25">
      <c r="H4217">
        <v>540126800</v>
      </c>
      <c r="I4217" t="s">
        <v>50</v>
      </c>
      <c r="J4217" t="s">
        <v>105</v>
      </c>
      <c r="K4217" t="s">
        <v>257</v>
      </c>
      <c r="L4217" t="s">
        <v>4056</v>
      </c>
    </row>
    <row r="4218" spans="8:12" x14ac:dyDescent="0.25">
      <c r="H4218">
        <v>540127900</v>
      </c>
      <c r="I4218" t="s">
        <v>50</v>
      </c>
      <c r="J4218" t="s">
        <v>106</v>
      </c>
      <c r="K4218" t="s">
        <v>257</v>
      </c>
      <c r="L4218" t="s">
        <v>4057</v>
      </c>
    </row>
    <row r="4219" spans="8:12" x14ac:dyDescent="0.25">
      <c r="H4219">
        <v>540128400</v>
      </c>
      <c r="I4219" t="s">
        <v>50</v>
      </c>
      <c r="J4219" t="s">
        <v>105</v>
      </c>
      <c r="K4219" t="s">
        <v>254</v>
      </c>
      <c r="L4219" t="s">
        <v>4058</v>
      </c>
    </row>
    <row r="4220" spans="8:12" x14ac:dyDescent="0.25">
      <c r="H4220">
        <v>540128800</v>
      </c>
      <c r="I4220" t="s">
        <v>50</v>
      </c>
      <c r="J4220" t="s">
        <v>105</v>
      </c>
      <c r="K4220" t="s">
        <v>257</v>
      </c>
      <c r="L4220" t="s">
        <v>4059</v>
      </c>
    </row>
    <row r="4221" spans="8:12" x14ac:dyDescent="0.25">
      <c r="H4221">
        <v>540128900</v>
      </c>
      <c r="I4221" t="s">
        <v>50</v>
      </c>
      <c r="J4221" t="s">
        <v>105</v>
      </c>
      <c r="K4221" t="s">
        <v>257</v>
      </c>
      <c r="L4221" t="s">
        <v>4060</v>
      </c>
    </row>
    <row r="4222" spans="8:12" x14ac:dyDescent="0.25">
      <c r="H4222">
        <v>540129000</v>
      </c>
      <c r="I4222" t="s">
        <v>50</v>
      </c>
      <c r="J4222" t="s">
        <v>105</v>
      </c>
      <c r="K4222" t="s">
        <v>257</v>
      </c>
      <c r="L4222" t="s">
        <v>4061</v>
      </c>
    </row>
    <row r="4223" spans="8:12" x14ac:dyDescent="0.25">
      <c r="H4223">
        <v>540129100</v>
      </c>
      <c r="I4223" t="s">
        <v>50</v>
      </c>
      <c r="J4223" t="s">
        <v>105</v>
      </c>
      <c r="K4223" t="s">
        <v>257</v>
      </c>
      <c r="L4223" t="s">
        <v>4062</v>
      </c>
    </row>
    <row r="4224" spans="8:12" x14ac:dyDescent="0.25">
      <c r="H4224">
        <v>540129600</v>
      </c>
      <c r="I4224" t="s">
        <v>50</v>
      </c>
      <c r="J4224" t="s">
        <v>105</v>
      </c>
      <c r="K4224" t="s">
        <v>257</v>
      </c>
      <c r="L4224" t="s">
        <v>4063</v>
      </c>
    </row>
    <row r="4225" spans="8:12" x14ac:dyDescent="0.25">
      <c r="H4225">
        <v>540130900</v>
      </c>
      <c r="I4225" t="s">
        <v>50</v>
      </c>
      <c r="J4225" t="s">
        <v>105</v>
      </c>
      <c r="K4225" t="s">
        <v>254</v>
      </c>
      <c r="L4225" t="s">
        <v>4064</v>
      </c>
    </row>
    <row r="4226" spans="8:12" x14ac:dyDescent="0.25">
      <c r="H4226">
        <v>540131100</v>
      </c>
      <c r="I4226" t="s">
        <v>50</v>
      </c>
      <c r="J4226" t="s">
        <v>105</v>
      </c>
      <c r="K4226" t="s">
        <v>254</v>
      </c>
      <c r="L4226" t="s">
        <v>4065</v>
      </c>
    </row>
    <row r="4227" spans="8:12" x14ac:dyDescent="0.25">
      <c r="H4227">
        <v>540131300</v>
      </c>
      <c r="I4227" t="s">
        <v>50</v>
      </c>
      <c r="J4227" t="s">
        <v>105</v>
      </c>
      <c r="K4227" t="s">
        <v>257</v>
      </c>
      <c r="L4227" t="s">
        <v>4066</v>
      </c>
    </row>
    <row r="4228" spans="8:12" x14ac:dyDescent="0.25">
      <c r="H4228">
        <v>540131400</v>
      </c>
      <c r="I4228" t="s">
        <v>50</v>
      </c>
      <c r="J4228" t="s">
        <v>105</v>
      </c>
      <c r="K4228" t="s">
        <v>254</v>
      </c>
      <c r="L4228" t="s">
        <v>4067</v>
      </c>
    </row>
    <row r="4229" spans="8:12" x14ac:dyDescent="0.25">
      <c r="H4229">
        <v>540131500</v>
      </c>
      <c r="I4229" t="s">
        <v>50</v>
      </c>
      <c r="J4229" t="s">
        <v>105</v>
      </c>
      <c r="K4229" t="s">
        <v>254</v>
      </c>
      <c r="L4229" t="s">
        <v>4068</v>
      </c>
    </row>
    <row r="4230" spans="8:12" x14ac:dyDescent="0.25">
      <c r="H4230">
        <v>540131700</v>
      </c>
      <c r="I4230" t="s">
        <v>50</v>
      </c>
      <c r="J4230" t="s">
        <v>106</v>
      </c>
      <c r="K4230" t="s">
        <v>254</v>
      </c>
      <c r="L4230" t="s">
        <v>4069</v>
      </c>
    </row>
    <row r="4231" spans="8:12" x14ac:dyDescent="0.25">
      <c r="H4231">
        <v>540132500</v>
      </c>
      <c r="I4231" t="s">
        <v>50</v>
      </c>
      <c r="J4231" t="s">
        <v>106</v>
      </c>
      <c r="K4231" t="s">
        <v>257</v>
      </c>
      <c r="L4231" t="s">
        <v>4070</v>
      </c>
    </row>
    <row r="4232" spans="8:12" x14ac:dyDescent="0.25">
      <c r="H4232">
        <v>540133100</v>
      </c>
      <c r="I4232" t="s">
        <v>50</v>
      </c>
      <c r="J4232" t="s">
        <v>106</v>
      </c>
      <c r="K4232" t="s">
        <v>257</v>
      </c>
      <c r="L4232" t="s">
        <v>4071</v>
      </c>
    </row>
    <row r="4233" spans="8:12" x14ac:dyDescent="0.25">
      <c r="H4233">
        <v>540133200</v>
      </c>
      <c r="I4233" t="s">
        <v>50</v>
      </c>
      <c r="J4233" t="s">
        <v>106</v>
      </c>
      <c r="K4233" t="s">
        <v>257</v>
      </c>
      <c r="L4233" t="s">
        <v>4072</v>
      </c>
    </row>
    <row r="4234" spans="8:12" x14ac:dyDescent="0.25">
      <c r="H4234">
        <v>540133500</v>
      </c>
      <c r="I4234" t="s">
        <v>50</v>
      </c>
      <c r="J4234" t="s">
        <v>105</v>
      </c>
      <c r="K4234" t="s">
        <v>257</v>
      </c>
      <c r="L4234" t="s">
        <v>4073</v>
      </c>
    </row>
    <row r="4235" spans="8:12" x14ac:dyDescent="0.25">
      <c r="H4235">
        <v>540133800</v>
      </c>
      <c r="I4235" t="s">
        <v>50</v>
      </c>
      <c r="J4235" t="s">
        <v>105</v>
      </c>
      <c r="K4235" t="s">
        <v>254</v>
      </c>
      <c r="L4235" t="s">
        <v>4074</v>
      </c>
    </row>
    <row r="4236" spans="8:12" x14ac:dyDescent="0.25">
      <c r="H4236">
        <v>540135600</v>
      </c>
      <c r="I4236" t="s">
        <v>50</v>
      </c>
      <c r="J4236" t="s">
        <v>105</v>
      </c>
      <c r="K4236" t="s">
        <v>254</v>
      </c>
      <c r="L4236" t="s">
        <v>4075</v>
      </c>
    </row>
    <row r="4237" spans="8:12" x14ac:dyDescent="0.25">
      <c r="H4237">
        <v>540136800</v>
      </c>
      <c r="I4237" t="s">
        <v>50</v>
      </c>
      <c r="J4237" t="s">
        <v>106</v>
      </c>
      <c r="K4237" t="s">
        <v>257</v>
      </c>
      <c r="L4237" t="s">
        <v>4076</v>
      </c>
    </row>
    <row r="4238" spans="8:12" x14ac:dyDescent="0.25">
      <c r="H4238">
        <v>540137000</v>
      </c>
      <c r="I4238" t="s">
        <v>50</v>
      </c>
      <c r="J4238" t="s">
        <v>105</v>
      </c>
      <c r="K4238" t="s">
        <v>257</v>
      </c>
      <c r="L4238" t="s">
        <v>4077</v>
      </c>
    </row>
    <row r="4239" spans="8:12" x14ac:dyDescent="0.25">
      <c r="H4239">
        <v>540137600</v>
      </c>
      <c r="I4239" t="s">
        <v>50</v>
      </c>
      <c r="J4239" t="s">
        <v>106</v>
      </c>
      <c r="K4239" t="s">
        <v>257</v>
      </c>
      <c r="L4239" t="s">
        <v>4078</v>
      </c>
    </row>
    <row r="4240" spans="8:12" x14ac:dyDescent="0.25">
      <c r="H4240">
        <v>540137900</v>
      </c>
      <c r="I4240" t="s">
        <v>50</v>
      </c>
      <c r="J4240" t="s">
        <v>105</v>
      </c>
      <c r="K4240" t="s">
        <v>254</v>
      </c>
      <c r="L4240" t="s">
        <v>4079</v>
      </c>
    </row>
    <row r="4241" spans="8:12" x14ac:dyDescent="0.25">
      <c r="H4241">
        <v>540138200</v>
      </c>
      <c r="I4241" t="s">
        <v>50</v>
      </c>
      <c r="J4241" t="s">
        <v>106</v>
      </c>
      <c r="K4241" t="s">
        <v>257</v>
      </c>
      <c r="L4241" t="s">
        <v>4080</v>
      </c>
    </row>
    <row r="4242" spans="8:12" x14ac:dyDescent="0.25">
      <c r="H4242">
        <v>540138500</v>
      </c>
      <c r="I4242" t="s">
        <v>50</v>
      </c>
      <c r="J4242" t="s">
        <v>106</v>
      </c>
      <c r="K4242" t="s">
        <v>257</v>
      </c>
      <c r="L4242" t="s">
        <v>4081</v>
      </c>
    </row>
    <row r="4243" spans="8:12" x14ac:dyDescent="0.25">
      <c r="H4243">
        <v>540139300</v>
      </c>
      <c r="I4243" t="s">
        <v>50</v>
      </c>
      <c r="J4243" t="s">
        <v>106</v>
      </c>
      <c r="K4243" t="s">
        <v>257</v>
      </c>
      <c r="L4243" t="s">
        <v>4082</v>
      </c>
    </row>
    <row r="4244" spans="8:12" x14ac:dyDescent="0.25">
      <c r="H4244">
        <v>540139400</v>
      </c>
      <c r="I4244" t="s">
        <v>50</v>
      </c>
      <c r="J4244" t="s">
        <v>106</v>
      </c>
      <c r="K4244" t="s">
        <v>257</v>
      </c>
      <c r="L4244" t="s">
        <v>4083</v>
      </c>
    </row>
    <row r="4245" spans="8:12" x14ac:dyDescent="0.25">
      <c r="H4245">
        <v>540139600</v>
      </c>
      <c r="I4245" t="s">
        <v>50</v>
      </c>
      <c r="J4245" t="s">
        <v>106</v>
      </c>
      <c r="K4245" t="s">
        <v>257</v>
      </c>
      <c r="L4245" t="s">
        <v>4084</v>
      </c>
    </row>
    <row r="4246" spans="8:12" x14ac:dyDescent="0.25">
      <c r="H4246">
        <v>540140200</v>
      </c>
      <c r="I4246" t="s">
        <v>50</v>
      </c>
      <c r="J4246" t="s">
        <v>106</v>
      </c>
      <c r="K4246" t="s">
        <v>254</v>
      </c>
      <c r="L4246" t="s">
        <v>4085</v>
      </c>
    </row>
    <row r="4247" spans="8:12" x14ac:dyDescent="0.25">
      <c r="H4247">
        <v>540141400</v>
      </c>
      <c r="I4247" t="s">
        <v>50</v>
      </c>
      <c r="J4247" t="s">
        <v>106</v>
      </c>
      <c r="K4247" t="s">
        <v>257</v>
      </c>
      <c r="L4247" t="s">
        <v>4086</v>
      </c>
    </row>
    <row r="4248" spans="8:12" x14ac:dyDescent="0.25">
      <c r="H4248">
        <v>540141500</v>
      </c>
      <c r="I4248" t="s">
        <v>50</v>
      </c>
      <c r="J4248" t="s">
        <v>106</v>
      </c>
      <c r="K4248" t="s">
        <v>257</v>
      </c>
      <c r="L4248" t="s">
        <v>4087</v>
      </c>
    </row>
    <row r="4249" spans="8:12" x14ac:dyDescent="0.25">
      <c r="H4249">
        <v>540141900</v>
      </c>
      <c r="I4249" t="s">
        <v>50</v>
      </c>
      <c r="J4249" t="s">
        <v>106</v>
      </c>
      <c r="K4249" t="s">
        <v>254</v>
      </c>
      <c r="L4249" t="s">
        <v>4088</v>
      </c>
    </row>
    <row r="4250" spans="8:12" x14ac:dyDescent="0.25">
      <c r="H4250">
        <v>540143600</v>
      </c>
      <c r="I4250" t="s">
        <v>50</v>
      </c>
      <c r="J4250" t="s">
        <v>105</v>
      </c>
      <c r="K4250" t="s">
        <v>257</v>
      </c>
      <c r="L4250" t="s">
        <v>4089</v>
      </c>
    </row>
    <row r="4251" spans="8:12" x14ac:dyDescent="0.25">
      <c r="H4251">
        <v>540143601</v>
      </c>
      <c r="I4251" t="s">
        <v>50</v>
      </c>
      <c r="J4251" t="s">
        <v>105</v>
      </c>
      <c r="K4251" t="s">
        <v>254</v>
      </c>
      <c r="L4251" t="s">
        <v>4090</v>
      </c>
    </row>
    <row r="4252" spans="8:12" x14ac:dyDescent="0.25">
      <c r="H4252">
        <v>540143700</v>
      </c>
      <c r="I4252" t="s">
        <v>50</v>
      </c>
      <c r="J4252" t="s">
        <v>105</v>
      </c>
      <c r="K4252" t="s">
        <v>254</v>
      </c>
      <c r="L4252" t="s">
        <v>4091</v>
      </c>
    </row>
    <row r="4253" spans="8:12" x14ac:dyDescent="0.25">
      <c r="H4253">
        <v>540145400</v>
      </c>
      <c r="I4253" t="s">
        <v>50</v>
      </c>
      <c r="J4253" t="s">
        <v>106</v>
      </c>
      <c r="K4253" t="s">
        <v>254</v>
      </c>
      <c r="L4253" t="s">
        <v>4092</v>
      </c>
    </row>
    <row r="4254" spans="8:12" x14ac:dyDescent="0.25">
      <c r="H4254">
        <v>540146400</v>
      </c>
      <c r="I4254" t="s">
        <v>50</v>
      </c>
      <c r="J4254" t="s">
        <v>106</v>
      </c>
      <c r="K4254" t="s">
        <v>254</v>
      </c>
      <c r="L4254" t="s">
        <v>4093</v>
      </c>
    </row>
    <row r="4255" spans="8:12" x14ac:dyDescent="0.25">
      <c r="H4255">
        <v>540146700</v>
      </c>
      <c r="I4255" t="s">
        <v>50</v>
      </c>
      <c r="J4255" t="s">
        <v>106</v>
      </c>
      <c r="K4255" t="s">
        <v>257</v>
      </c>
      <c r="L4255" t="s">
        <v>4094</v>
      </c>
    </row>
    <row r="4256" spans="8:12" x14ac:dyDescent="0.25">
      <c r="H4256">
        <v>540146900</v>
      </c>
      <c r="I4256" t="s">
        <v>50</v>
      </c>
      <c r="J4256" t="s">
        <v>106</v>
      </c>
      <c r="K4256" t="s">
        <v>254</v>
      </c>
      <c r="L4256" t="s">
        <v>4095</v>
      </c>
    </row>
    <row r="4257" spans="8:12" x14ac:dyDescent="0.25">
      <c r="H4257">
        <v>540147100</v>
      </c>
      <c r="I4257" t="s">
        <v>50</v>
      </c>
      <c r="J4257" t="s">
        <v>106</v>
      </c>
      <c r="K4257" t="s">
        <v>254</v>
      </c>
      <c r="L4257" t="s">
        <v>4096</v>
      </c>
    </row>
    <row r="4258" spans="8:12" x14ac:dyDescent="0.25">
      <c r="H4258">
        <v>540148000</v>
      </c>
      <c r="I4258" t="s">
        <v>50</v>
      </c>
      <c r="J4258" t="s">
        <v>106</v>
      </c>
      <c r="K4258" t="s">
        <v>257</v>
      </c>
      <c r="L4258" t="s">
        <v>4097</v>
      </c>
    </row>
    <row r="4259" spans="8:12" x14ac:dyDescent="0.25">
      <c r="H4259">
        <v>540148100</v>
      </c>
      <c r="I4259" t="s">
        <v>50</v>
      </c>
      <c r="J4259" t="s">
        <v>106</v>
      </c>
      <c r="K4259" t="s">
        <v>257</v>
      </c>
      <c r="L4259" t="s">
        <v>4098</v>
      </c>
    </row>
    <row r="4260" spans="8:12" x14ac:dyDescent="0.25">
      <c r="H4260">
        <v>540148700</v>
      </c>
      <c r="I4260" t="s">
        <v>50</v>
      </c>
      <c r="J4260" t="s">
        <v>106</v>
      </c>
      <c r="K4260" t="s">
        <v>257</v>
      </c>
      <c r="L4260" t="s">
        <v>4099</v>
      </c>
    </row>
    <row r="4261" spans="8:12" x14ac:dyDescent="0.25">
      <c r="H4261">
        <v>540149400</v>
      </c>
      <c r="I4261" t="s">
        <v>50</v>
      </c>
      <c r="J4261" t="s">
        <v>106</v>
      </c>
      <c r="K4261" t="s">
        <v>257</v>
      </c>
      <c r="L4261" t="s">
        <v>4100</v>
      </c>
    </row>
    <row r="4262" spans="8:12" x14ac:dyDescent="0.25">
      <c r="H4262">
        <v>540149500</v>
      </c>
      <c r="I4262" t="s">
        <v>50</v>
      </c>
      <c r="J4262" t="s">
        <v>106</v>
      </c>
      <c r="K4262" t="s">
        <v>257</v>
      </c>
      <c r="L4262" t="s">
        <v>4101</v>
      </c>
    </row>
    <row r="4263" spans="8:12" x14ac:dyDescent="0.25">
      <c r="H4263">
        <v>540149600</v>
      </c>
      <c r="I4263" t="s">
        <v>50</v>
      </c>
      <c r="J4263" t="s">
        <v>106</v>
      </c>
      <c r="K4263" t="s">
        <v>257</v>
      </c>
      <c r="L4263" t="s">
        <v>4102</v>
      </c>
    </row>
    <row r="4264" spans="8:12" x14ac:dyDescent="0.25">
      <c r="H4264">
        <v>540151300</v>
      </c>
      <c r="I4264" t="s">
        <v>50</v>
      </c>
      <c r="J4264" t="s">
        <v>106</v>
      </c>
      <c r="K4264" t="s">
        <v>254</v>
      </c>
      <c r="L4264" t="s">
        <v>4103</v>
      </c>
    </row>
    <row r="4265" spans="8:12" x14ac:dyDescent="0.25">
      <c r="H4265">
        <v>540151900</v>
      </c>
      <c r="I4265" t="s">
        <v>50</v>
      </c>
      <c r="J4265" t="s">
        <v>106</v>
      </c>
      <c r="K4265" t="s">
        <v>257</v>
      </c>
      <c r="L4265" t="s">
        <v>4104</v>
      </c>
    </row>
    <row r="4266" spans="8:12" x14ac:dyDescent="0.25">
      <c r="H4266">
        <v>540152600</v>
      </c>
      <c r="I4266" t="s">
        <v>50</v>
      </c>
      <c r="J4266" t="s">
        <v>106</v>
      </c>
      <c r="K4266" t="s">
        <v>257</v>
      </c>
      <c r="L4266" t="s">
        <v>4105</v>
      </c>
    </row>
    <row r="4267" spans="8:12" x14ac:dyDescent="0.25">
      <c r="H4267">
        <v>540152601</v>
      </c>
      <c r="I4267" t="s">
        <v>50</v>
      </c>
      <c r="J4267" t="s">
        <v>106</v>
      </c>
      <c r="K4267" t="s">
        <v>257</v>
      </c>
      <c r="L4267" t="s">
        <v>4106</v>
      </c>
    </row>
    <row r="4268" spans="8:12" x14ac:dyDescent="0.25">
      <c r="H4268">
        <v>540153300</v>
      </c>
      <c r="I4268" t="s">
        <v>50</v>
      </c>
      <c r="J4268" t="s">
        <v>105</v>
      </c>
      <c r="K4268" t="s">
        <v>257</v>
      </c>
      <c r="L4268" t="s">
        <v>4107</v>
      </c>
    </row>
    <row r="4269" spans="8:12" x14ac:dyDescent="0.25">
      <c r="H4269">
        <v>540153700</v>
      </c>
      <c r="I4269" t="s">
        <v>50</v>
      </c>
      <c r="J4269" t="s">
        <v>105</v>
      </c>
      <c r="K4269" t="s">
        <v>254</v>
      </c>
      <c r="L4269" t="s">
        <v>4108</v>
      </c>
    </row>
    <row r="4270" spans="8:12" x14ac:dyDescent="0.25">
      <c r="H4270">
        <v>540153800</v>
      </c>
      <c r="I4270" t="s">
        <v>50</v>
      </c>
      <c r="J4270" t="s">
        <v>105</v>
      </c>
      <c r="K4270" t="s">
        <v>257</v>
      </c>
      <c r="L4270" t="s">
        <v>4109</v>
      </c>
    </row>
    <row r="4271" spans="8:12" x14ac:dyDescent="0.25">
      <c r="H4271">
        <v>540154100</v>
      </c>
      <c r="I4271" t="s">
        <v>50</v>
      </c>
      <c r="J4271" t="s">
        <v>106</v>
      </c>
      <c r="K4271" t="s">
        <v>257</v>
      </c>
      <c r="L4271" t="s">
        <v>4110</v>
      </c>
    </row>
    <row r="4272" spans="8:12" x14ac:dyDescent="0.25">
      <c r="H4272">
        <v>540154700</v>
      </c>
      <c r="I4272" t="s">
        <v>50</v>
      </c>
      <c r="J4272" t="s">
        <v>105</v>
      </c>
      <c r="K4272" t="s">
        <v>257</v>
      </c>
      <c r="L4272" t="s">
        <v>4111</v>
      </c>
    </row>
    <row r="4273" spans="8:12" x14ac:dyDescent="0.25">
      <c r="H4273">
        <v>540155700</v>
      </c>
      <c r="I4273" t="s">
        <v>50</v>
      </c>
      <c r="J4273" t="s">
        <v>106</v>
      </c>
      <c r="K4273" t="s">
        <v>257</v>
      </c>
      <c r="L4273" t="s">
        <v>4112</v>
      </c>
    </row>
    <row r="4274" spans="8:12" x14ac:dyDescent="0.25">
      <c r="H4274">
        <v>540156200</v>
      </c>
      <c r="I4274" t="s">
        <v>50</v>
      </c>
      <c r="J4274" t="s">
        <v>106</v>
      </c>
      <c r="K4274" t="s">
        <v>257</v>
      </c>
      <c r="L4274" t="s">
        <v>4113</v>
      </c>
    </row>
    <row r="4275" spans="8:12" x14ac:dyDescent="0.25">
      <c r="H4275">
        <v>540156400</v>
      </c>
      <c r="I4275" t="s">
        <v>50</v>
      </c>
      <c r="J4275" t="s">
        <v>105</v>
      </c>
      <c r="K4275" t="s">
        <v>257</v>
      </c>
      <c r="L4275" t="s">
        <v>4114</v>
      </c>
    </row>
    <row r="4276" spans="8:12" x14ac:dyDescent="0.25">
      <c r="H4276">
        <v>540156700</v>
      </c>
      <c r="I4276" t="s">
        <v>50</v>
      </c>
      <c r="J4276" t="s">
        <v>105</v>
      </c>
      <c r="K4276" t="s">
        <v>257</v>
      </c>
      <c r="L4276" t="s">
        <v>4115</v>
      </c>
    </row>
    <row r="4277" spans="8:12" x14ac:dyDescent="0.25">
      <c r="H4277">
        <v>540157700</v>
      </c>
      <c r="I4277" t="s">
        <v>50</v>
      </c>
      <c r="J4277" t="s">
        <v>106</v>
      </c>
      <c r="K4277" t="s">
        <v>257</v>
      </c>
      <c r="L4277" t="s">
        <v>4116</v>
      </c>
    </row>
    <row r="4278" spans="8:12" x14ac:dyDescent="0.25">
      <c r="H4278">
        <v>540158400</v>
      </c>
      <c r="I4278" t="s">
        <v>50</v>
      </c>
      <c r="J4278" t="s">
        <v>106</v>
      </c>
      <c r="K4278" t="s">
        <v>257</v>
      </c>
      <c r="L4278" t="s">
        <v>4117</v>
      </c>
    </row>
    <row r="4279" spans="8:12" x14ac:dyDescent="0.25">
      <c r="H4279">
        <v>540159300</v>
      </c>
      <c r="I4279" t="s">
        <v>50</v>
      </c>
      <c r="J4279" t="s">
        <v>106</v>
      </c>
      <c r="K4279" t="s">
        <v>254</v>
      </c>
      <c r="L4279" t="s">
        <v>4118</v>
      </c>
    </row>
    <row r="4280" spans="8:12" x14ac:dyDescent="0.25">
      <c r="H4280">
        <v>540160000</v>
      </c>
      <c r="I4280" t="s">
        <v>50</v>
      </c>
      <c r="J4280" t="s">
        <v>106</v>
      </c>
      <c r="K4280" t="s">
        <v>257</v>
      </c>
      <c r="L4280" t="s">
        <v>431</v>
      </c>
    </row>
    <row r="4281" spans="8:12" x14ac:dyDescent="0.25">
      <c r="H4281">
        <v>540160500</v>
      </c>
      <c r="I4281" t="s">
        <v>50</v>
      </c>
      <c r="J4281" t="s">
        <v>105</v>
      </c>
      <c r="K4281" t="s">
        <v>257</v>
      </c>
      <c r="L4281" t="s">
        <v>4119</v>
      </c>
    </row>
    <row r="4282" spans="8:12" x14ac:dyDescent="0.25">
      <c r="H4282">
        <v>540160600</v>
      </c>
      <c r="I4282" t="s">
        <v>50</v>
      </c>
      <c r="J4282" t="s">
        <v>106</v>
      </c>
      <c r="K4282" t="s">
        <v>254</v>
      </c>
      <c r="L4282" t="s">
        <v>4120</v>
      </c>
    </row>
    <row r="4283" spans="8:12" x14ac:dyDescent="0.25">
      <c r="H4283">
        <v>540161900</v>
      </c>
      <c r="I4283" t="s">
        <v>50</v>
      </c>
      <c r="J4283" t="s">
        <v>105</v>
      </c>
      <c r="K4283" t="s">
        <v>254</v>
      </c>
      <c r="L4283" t="s">
        <v>4121</v>
      </c>
    </row>
    <row r="4284" spans="8:12" x14ac:dyDescent="0.25">
      <c r="H4284">
        <v>540162300</v>
      </c>
      <c r="I4284" t="s">
        <v>50</v>
      </c>
      <c r="J4284" t="s">
        <v>105</v>
      </c>
      <c r="K4284" t="s">
        <v>254</v>
      </c>
      <c r="L4284" t="s">
        <v>4122</v>
      </c>
    </row>
    <row r="4285" spans="8:12" x14ac:dyDescent="0.25">
      <c r="H4285">
        <v>540162400</v>
      </c>
      <c r="I4285" t="s">
        <v>50</v>
      </c>
      <c r="J4285" t="s">
        <v>106</v>
      </c>
      <c r="K4285" t="s">
        <v>257</v>
      </c>
      <c r="L4285" t="s">
        <v>4123</v>
      </c>
    </row>
    <row r="4286" spans="8:12" x14ac:dyDescent="0.25">
      <c r="H4286">
        <v>540163000</v>
      </c>
      <c r="I4286" t="s">
        <v>50</v>
      </c>
      <c r="J4286" t="s">
        <v>106</v>
      </c>
      <c r="K4286" t="s">
        <v>257</v>
      </c>
      <c r="L4286" t="s">
        <v>4124</v>
      </c>
    </row>
    <row r="4287" spans="8:12" x14ac:dyDescent="0.25">
      <c r="H4287">
        <v>540163400</v>
      </c>
      <c r="I4287" t="s">
        <v>50</v>
      </c>
      <c r="J4287" t="s">
        <v>106</v>
      </c>
      <c r="K4287" t="s">
        <v>257</v>
      </c>
      <c r="L4287" t="s">
        <v>4125</v>
      </c>
    </row>
    <row r="4288" spans="8:12" x14ac:dyDescent="0.25">
      <c r="H4288">
        <v>540164800</v>
      </c>
      <c r="I4288" t="s">
        <v>50</v>
      </c>
      <c r="J4288" t="s">
        <v>106</v>
      </c>
      <c r="K4288" t="s">
        <v>257</v>
      </c>
      <c r="L4288" t="s">
        <v>4126</v>
      </c>
    </row>
    <row r="4289" spans="8:12" x14ac:dyDescent="0.25">
      <c r="H4289">
        <v>540164900</v>
      </c>
      <c r="I4289" t="s">
        <v>50</v>
      </c>
      <c r="J4289" t="s">
        <v>106</v>
      </c>
      <c r="K4289" t="s">
        <v>257</v>
      </c>
      <c r="L4289" t="s">
        <v>4127</v>
      </c>
    </row>
    <row r="4290" spans="8:12" x14ac:dyDescent="0.25">
      <c r="H4290">
        <v>540165200</v>
      </c>
      <c r="I4290" t="s">
        <v>50</v>
      </c>
      <c r="J4290" t="s">
        <v>106</v>
      </c>
      <c r="K4290" t="s">
        <v>257</v>
      </c>
      <c r="L4290" t="s">
        <v>4128</v>
      </c>
    </row>
    <row r="4291" spans="8:12" x14ac:dyDescent="0.25">
      <c r="H4291">
        <v>540166100</v>
      </c>
      <c r="I4291" t="s">
        <v>50</v>
      </c>
      <c r="J4291" t="s">
        <v>106</v>
      </c>
      <c r="K4291" t="s">
        <v>257</v>
      </c>
      <c r="L4291" t="s">
        <v>4129</v>
      </c>
    </row>
    <row r="4292" spans="8:12" x14ac:dyDescent="0.25">
      <c r="H4292">
        <v>540166200</v>
      </c>
      <c r="I4292" t="s">
        <v>50</v>
      </c>
      <c r="J4292" t="s">
        <v>106</v>
      </c>
      <c r="K4292" t="s">
        <v>257</v>
      </c>
      <c r="L4292" t="s">
        <v>4130</v>
      </c>
    </row>
    <row r="4293" spans="8:12" x14ac:dyDescent="0.25">
      <c r="H4293">
        <v>540167800</v>
      </c>
      <c r="I4293" t="s">
        <v>50</v>
      </c>
      <c r="J4293" t="s">
        <v>106</v>
      </c>
      <c r="K4293" t="s">
        <v>257</v>
      </c>
      <c r="L4293" t="s">
        <v>4131</v>
      </c>
    </row>
    <row r="4294" spans="8:12" x14ac:dyDescent="0.25">
      <c r="H4294">
        <v>540168100</v>
      </c>
      <c r="I4294" t="s">
        <v>50</v>
      </c>
      <c r="J4294" t="s">
        <v>106</v>
      </c>
      <c r="K4294" t="s">
        <v>257</v>
      </c>
      <c r="L4294" t="s">
        <v>4132</v>
      </c>
    </row>
    <row r="4295" spans="8:12" x14ac:dyDescent="0.25">
      <c r="H4295">
        <v>540169300</v>
      </c>
      <c r="I4295" t="s">
        <v>50</v>
      </c>
      <c r="J4295" t="s">
        <v>106</v>
      </c>
      <c r="K4295" t="s">
        <v>254</v>
      </c>
      <c r="L4295" t="s">
        <v>4133</v>
      </c>
    </row>
    <row r="4296" spans="8:12" x14ac:dyDescent="0.25">
      <c r="H4296">
        <v>540169900</v>
      </c>
      <c r="I4296" t="s">
        <v>50</v>
      </c>
      <c r="J4296" t="s">
        <v>106</v>
      </c>
      <c r="K4296" t="s">
        <v>257</v>
      </c>
      <c r="L4296" t="s">
        <v>4134</v>
      </c>
    </row>
    <row r="4297" spans="8:12" x14ac:dyDescent="0.25">
      <c r="H4297">
        <v>540170600</v>
      </c>
      <c r="I4297" t="s">
        <v>50</v>
      </c>
      <c r="J4297" t="s">
        <v>106</v>
      </c>
      <c r="K4297" t="s">
        <v>257</v>
      </c>
      <c r="L4297" t="s">
        <v>4135</v>
      </c>
    </row>
    <row r="4298" spans="8:12" x14ac:dyDescent="0.25">
      <c r="H4298">
        <v>540171000</v>
      </c>
      <c r="I4298" t="s">
        <v>50</v>
      </c>
      <c r="J4298" t="s">
        <v>106</v>
      </c>
      <c r="K4298" t="s">
        <v>254</v>
      </c>
      <c r="L4298" t="s">
        <v>4136</v>
      </c>
    </row>
    <row r="4299" spans="8:12" x14ac:dyDescent="0.25">
      <c r="H4299">
        <v>540171100</v>
      </c>
      <c r="I4299" t="s">
        <v>50</v>
      </c>
      <c r="J4299" t="s">
        <v>106</v>
      </c>
      <c r="K4299" t="s">
        <v>257</v>
      </c>
      <c r="L4299" t="s">
        <v>4137</v>
      </c>
    </row>
    <row r="4300" spans="8:12" x14ac:dyDescent="0.25">
      <c r="H4300">
        <v>540172000</v>
      </c>
      <c r="I4300" t="s">
        <v>50</v>
      </c>
      <c r="J4300" t="s">
        <v>106</v>
      </c>
      <c r="K4300" t="s">
        <v>257</v>
      </c>
      <c r="L4300" t="s">
        <v>4138</v>
      </c>
    </row>
    <row r="4301" spans="8:12" x14ac:dyDescent="0.25">
      <c r="H4301">
        <v>540172900</v>
      </c>
      <c r="I4301" t="s">
        <v>50</v>
      </c>
      <c r="J4301" t="s">
        <v>106</v>
      </c>
      <c r="K4301" t="s">
        <v>257</v>
      </c>
      <c r="L4301" t="s">
        <v>4139</v>
      </c>
    </row>
    <row r="4302" spans="8:12" x14ac:dyDescent="0.25">
      <c r="H4302">
        <v>540173100</v>
      </c>
      <c r="I4302" t="s">
        <v>50</v>
      </c>
      <c r="J4302" t="s">
        <v>106</v>
      </c>
      <c r="K4302" t="s">
        <v>257</v>
      </c>
      <c r="L4302" t="s">
        <v>493</v>
      </c>
    </row>
    <row r="4303" spans="8:12" x14ac:dyDescent="0.25">
      <c r="H4303">
        <v>540173900</v>
      </c>
      <c r="I4303" t="s">
        <v>50</v>
      </c>
      <c r="J4303" t="s">
        <v>106</v>
      </c>
      <c r="K4303" t="s">
        <v>257</v>
      </c>
      <c r="L4303" t="s">
        <v>4140</v>
      </c>
    </row>
    <row r="4304" spans="8:12" x14ac:dyDescent="0.25">
      <c r="H4304">
        <v>540174000</v>
      </c>
      <c r="I4304" t="s">
        <v>50</v>
      </c>
      <c r="J4304" t="s">
        <v>106</v>
      </c>
      <c r="K4304" t="s">
        <v>257</v>
      </c>
      <c r="L4304" t="s">
        <v>469</v>
      </c>
    </row>
    <row r="4305" spans="8:12" x14ac:dyDescent="0.25">
      <c r="H4305">
        <v>540175100</v>
      </c>
      <c r="I4305" t="s">
        <v>50</v>
      </c>
      <c r="J4305" t="s">
        <v>106</v>
      </c>
      <c r="K4305" t="s">
        <v>257</v>
      </c>
      <c r="L4305" t="s">
        <v>450</v>
      </c>
    </row>
    <row r="4306" spans="8:12" x14ac:dyDescent="0.25">
      <c r="H4306">
        <v>540175500</v>
      </c>
      <c r="I4306" t="s">
        <v>50</v>
      </c>
      <c r="J4306" t="s">
        <v>105</v>
      </c>
      <c r="K4306" t="s">
        <v>254</v>
      </c>
      <c r="L4306" t="s">
        <v>4141</v>
      </c>
    </row>
    <row r="4307" spans="8:12" x14ac:dyDescent="0.25">
      <c r="H4307">
        <v>540175600</v>
      </c>
      <c r="I4307" t="s">
        <v>50</v>
      </c>
      <c r="J4307" t="s">
        <v>105</v>
      </c>
      <c r="K4307" t="s">
        <v>254</v>
      </c>
      <c r="L4307" t="s">
        <v>4142</v>
      </c>
    </row>
    <row r="4308" spans="8:12" x14ac:dyDescent="0.25">
      <c r="H4308">
        <v>540175700</v>
      </c>
      <c r="I4308" t="s">
        <v>50</v>
      </c>
      <c r="J4308" t="s">
        <v>105</v>
      </c>
      <c r="K4308" t="s">
        <v>254</v>
      </c>
      <c r="L4308" t="s">
        <v>4143</v>
      </c>
    </row>
    <row r="4309" spans="8:12" x14ac:dyDescent="0.25">
      <c r="H4309">
        <v>540176200</v>
      </c>
      <c r="I4309" t="s">
        <v>50</v>
      </c>
      <c r="J4309" t="s">
        <v>106</v>
      </c>
      <c r="K4309" t="s">
        <v>257</v>
      </c>
      <c r="L4309" t="s">
        <v>4144</v>
      </c>
    </row>
    <row r="4310" spans="8:12" x14ac:dyDescent="0.25">
      <c r="H4310">
        <v>540176300</v>
      </c>
      <c r="I4310" t="s">
        <v>50</v>
      </c>
      <c r="J4310" t="s">
        <v>106</v>
      </c>
      <c r="K4310" t="s">
        <v>257</v>
      </c>
      <c r="L4310" t="s">
        <v>4145</v>
      </c>
    </row>
    <row r="4311" spans="8:12" x14ac:dyDescent="0.25">
      <c r="H4311">
        <v>540176400</v>
      </c>
      <c r="I4311" t="s">
        <v>50</v>
      </c>
      <c r="J4311" t="s">
        <v>106</v>
      </c>
      <c r="K4311" t="s">
        <v>257</v>
      </c>
      <c r="L4311" t="s">
        <v>4146</v>
      </c>
    </row>
    <row r="4312" spans="8:12" x14ac:dyDescent="0.25">
      <c r="H4312">
        <v>540176500</v>
      </c>
      <c r="I4312" t="s">
        <v>50</v>
      </c>
      <c r="J4312" t="s">
        <v>106</v>
      </c>
      <c r="K4312" t="s">
        <v>257</v>
      </c>
      <c r="L4312" t="s">
        <v>4147</v>
      </c>
    </row>
    <row r="4313" spans="8:12" x14ac:dyDescent="0.25">
      <c r="H4313">
        <v>540177000</v>
      </c>
      <c r="I4313" t="s">
        <v>50</v>
      </c>
      <c r="J4313" t="s">
        <v>106</v>
      </c>
      <c r="K4313" t="s">
        <v>257</v>
      </c>
      <c r="L4313" t="s">
        <v>4148</v>
      </c>
    </row>
    <row r="4314" spans="8:12" x14ac:dyDescent="0.25">
      <c r="H4314">
        <v>540177100</v>
      </c>
      <c r="I4314" t="s">
        <v>50</v>
      </c>
      <c r="J4314" t="s">
        <v>106</v>
      </c>
      <c r="K4314" t="s">
        <v>257</v>
      </c>
      <c r="L4314" t="s">
        <v>4149</v>
      </c>
    </row>
    <row r="4315" spans="8:12" x14ac:dyDescent="0.25">
      <c r="H4315">
        <v>540177900</v>
      </c>
      <c r="I4315" t="s">
        <v>50</v>
      </c>
      <c r="J4315" t="s">
        <v>105</v>
      </c>
      <c r="K4315" t="s">
        <v>257</v>
      </c>
      <c r="L4315" t="s">
        <v>4150</v>
      </c>
    </row>
    <row r="4316" spans="8:12" x14ac:dyDescent="0.25">
      <c r="H4316">
        <v>540178400</v>
      </c>
      <c r="I4316" t="s">
        <v>50</v>
      </c>
      <c r="J4316" t="s">
        <v>105</v>
      </c>
      <c r="K4316" t="s">
        <v>257</v>
      </c>
      <c r="L4316" t="s">
        <v>4151</v>
      </c>
    </row>
    <row r="4317" spans="8:12" x14ac:dyDescent="0.25">
      <c r="H4317">
        <v>540178500</v>
      </c>
      <c r="I4317" t="s">
        <v>50</v>
      </c>
      <c r="J4317" t="s">
        <v>106</v>
      </c>
      <c r="K4317" t="s">
        <v>257</v>
      </c>
      <c r="L4317" t="s">
        <v>442</v>
      </c>
    </row>
    <row r="4318" spans="8:12" x14ac:dyDescent="0.25">
      <c r="H4318">
        <v>540178600</v>
      </c>
      <c r="I4318" t="s">
        <v>50</v>
      </c>
      <c r="J4318" t="s">
        <v>106</v>
      </c>
      <c r="K4318" t="s">
        <v>257</v>
      </c>
      <c r="L4318" t="s">
        <v>4152</v>
      </c>
    </row>
    <row r="4319" spans="8:12" x14ac:dyDescent="0.25">
      <c r="H4319">
        <v>540178700</v>
      </c>
      <c r="I4319" t="s">
        <v>50</v>
      </c>
      <c r="J4319" t="s">
        <v>106</v>
      </c>
      <c r="K4319" t="s">
        <v>257</v>
      </c>
      <c r="L4319" t="s">
        <v>4153</v>
      </c>
    </row>
    <row r="4320" spans="8:12" x14ac:dyDescent="0.25">
      <c r="H4320">
        <v>540178800</v>
      </c>
      <c r="I4320" t="s">
        <v>50</v>
      </c>
      <c r="J4320" t="s">
        <v>106</v>
      </c>
      <c r="K4320" t="s">
        <v>257</v>
      </c>
      <c r="L4320" t="s">
        <v>4154</v>
      </c>
    </row>
    <row r="4321" spans="8:12" x14ac:dyDescent="0.25">
      <c r="H4321">
        <v>540179000</v>
      </c>
      <c r="I4321" t="s">
        <v>50</v>
      </c>
      <c r="J4321" t="s">
        <v>106</v>
      </c>
      <c r="K4321" t="s">
        <v>257</v>
      </c>
      <c r="L4321" t="s">
        <v>4155</v>
      </c>
    </row>
    <row r="4322" spans="8:12" x14ac:dyDescent="0.25">
      <c r="H4322">
        <v>540179100</v>
      </c>
      <c r="I4322" t="s">
        <v>50</v>
      </c>
      <c r="J4322" t="s">
        <v>106</v>
      </c>
      <c r="K4322" t="s">
        <v>257</v>
      </c>
      <c r="L4322" t="s">
        <v>4156</v>
      </c>
    </row>
    <row r="4323" spans="8:12" x14ac:dyDescent="0.25">
      <c r="H4323">
        <v>540179400</v>
      </c>
      <c r="I4323" t="s">
        <v>50</v>
      </c>
      <c r="J4323" t="s">
        <v>106</v>
      </c>
      <c r="K4323" t="s">
        <v>257</v>
      </c>
      <c r="L4323" t="s">
        <v>4157</v>
      </c>
    </row>
    <row r="4324" spans="8:12" x14ac:dyDescent="0.25">
      <c r="H4324">
        <v>540179600</v>
      </c>
      <c r="I4324" t="s">
        <v>50</v>
      </c>
      <c r="J4324" t="s">
        <v>106</v>
      </c>
      <c r="K4324" t="s">
        <v>254</v>
      </c>
      <c r="L4324" t="s">
        <v>4158</v>
      </c>
    </row>
    <row r="4325" spans="8:12" x14ac:dyDescent="0.25">
      <c r="H4325">
        <v>540179900</v>
      </c>
      <c r="I4325" t="s">
        <v>50</v>
      </c>
      <c r="J4325" t="s">
        <v>106</v>
      </c>
      <c r="K4325" t="s">
        <v>257</v>
      </c>
      <c r="L4325" t="s">
        <v>445</v>
      </c>
    </row>
    <row r="4326" spans="8:12" x14ac:dyDescent="0.25">
      <c r="H4326">
        <v>540180500</v>
      </c>
      <c r="I4326" t="s">
        <v>50</v>
      </c>
      <c r="J4326" t="s">
        <v>105</v>
      </c>
      <c r="K4326" t="s">
        <v>257</v>
      </c>
      <c r="L4326" t="s">
        <v>4159</v>
      </c>
    </row>
    <row r="4327" spans="8:12" x14ac:dyDescent="0.25">
      <c r="H4327">
        <v>540181700</v>
      </c>
      <c r="I4327" t="s">
        <v>50</v>
      </c>
      <c r="J4327" t="s">
        <v>106</v>
      </c>
      <c r="K4327" t="s">
        <v>257</v>
      </c>
      <c r="L4327" t="s">
        <v>4160</v>
      </c>
    </row>
    <row r="4328" spans="8:12" x14ac:dyDescent="0.25">
      <c r="H4328">
        <v>540185500</v>
      </c>
      <c r="I4328" t="s">
        <v>50</v>
      </c>
      <c r="J4328" t="s">
        <v>106</v>
      </c>
      <c r="K4328" t="s">
        <v>257</v>
      </c>
      <c r="L4328" t="s">
        <v>4161</v>
      </c>
    </row>
    <row r="4329" spans="8:12" x14ac:dyDescent="0.25">
      <c r="H4329">
        <v>540186600</v>
      </c>
      <c r="I4329" t="s">
        <v>50</v>
      </c>
      <c r="J4329" t="s">
        <v>105</v>
      </c>
      <c r="K4329" t="s">
        <v>257</v>
      </c>
      <c r="L4329" t="s">
        <v>4162</v>
      </c>
    </row>
    <row r="4330" spans="8:12" x14ac:dyDescent="0.25">
      <c r="H4330">
        <v>540186700</v>
      </c>
      <c r="I4330" t="s">
        <v>50</v>
      </c>
      <c r="J4330" t="s">
        <v>106</v>
      </c>
      <c r="K4330" t="s">
        <v>257</v>
      </c>
      <c r="L4330" t="s">
        <v>4163</v>
      </c>
    </row>
    <row r="4331" spans="8:12" x14ac:dyDescent="0.25">
      <c r="H4331">
        <v>540186800</v>
      </c>
      <c r="I4331" t="s">
        <v>50</v>
      </c>
      <c r="J4331" t="s">
        <v>106</v>
      </c>
      <c r="K4331" t="s">
        <v>257</v>
      </c>
      <c r="L4331" t="s">
        <v>4164</v>
      </c>
    </row>
    <row r="4332" spans="8:12" x14ac:dyDescent="0.25">
      <c r="H4332">
        <v>540187000</v>
      </c>
      <c r="I4332" t="s">
        <v>50</v>
      </c>
      <c r="J4332" t="s">
        <v>106</v>
      </c>
      <c r="K4332" t="s">
        <v>257</v>
      </c>
      <c r="L4332" t="s">
        <v>4165</v>
      </c>
    </row>
    <row r="4333" spans="8:12" x14ac:dyDescent="0.25">
      <c r="H4333">
        <v>540187200</v>
      </c>
      <c r="I4333" t="s">
        <v>50</v>
      </c>
      <c r="J4333" t="s">
        <v>106</v>
      </c>
      <c r="K4333" t="s">
        <v>257</v>
      </c>
      <c r="L4333" t="s">
        <v>4166</v>
      </c>
    </row>
    <row r="4334" spans="8:12" x14ac:dyDescent="0.25">
      <c r="H4334">
        <v>540187300</v>
      </c>
      <c r="I4334" t="s">
        <v>50</v>
      </c>
      <c r="J4334" t="s">
        <v>106</v>
      </c>
      <c r="K4334" t="s">
        <v>257</v>
      </c>
      <c r="L4334" t="s">
        <v>4167</v>
      </c>
    </row>
    <row r="4335" spans="8:12" x14ac:dyDescent="0.25">
      <c r="H4335">
        <v>540187500</v>
      </c>
      <c r="I4335" t="s">
        <v>50</v>
      </c>
      <c r="J4335" t="s">
        <v>106</v>
      </c>
      <c r="K4335" t="s">
        <v>257</v>
      </c>
      <c r="L4335" t="s">
        <v>4168</v>
      </c>
    </row>
    <row r="4336" spans="8:12" x14ac:dyDescent="0.25">
      <c r="H4336">
        <v>540187600</v>
      </c>
      <c r="I4336" t="s">
        <v>50</v>
      </c>
      <c r="J4336" t="s">
        <v>106</v>
      </c>
      <c r="K4336" t="s">
        <v>257</v>
      </c>
      <c r="L4336" t="s">
        <v>4169</v>
      </c>
    </row>
    <row r="4337" spans="8:12" x14ac:dyDescent="0.25">
      <c r="H4337">
        <v>540187900</v>
      </c>
      <c r="I4337" t="s">
        <v>50</v>
      </c>
      <c r="J4337" t="s">
        <v>106</v>
      </c>
      <c r="K4337" t="s">
        <v>257</v>
      </c>
      <c r="L4337" t="s">
        <v>4170</v>
      </c>
    </row>
    <row r="4338" spans="8:12" x14ac:dyDescent="0.25">
      <c r="H4338">
        <v>540187901</v>
      </c>
      <c r="I4338" t="s">
        <v>50</v>
      </c>
      <c r="J4338" t="s">
        <v>106</v>
      </c>
      <c r="K4338" t="s">
        <v>257</v>
      </c>
      <c r="L4338" t="s">
        <v>4171</v>
      </c>
    </row>
    <row r="4339" spans="8:12" x14ac:dyDescent="0.25">
      <c r="H4339">
        <v>540188300</v>
      </c>
      <c r="I4339" t="s">
        <v>50</v>
      </c>
      <c r="J4339" t="s">
        <v>106</v>
      </c>
      <c r="K4339" t="s">
        <v>257</v>
      </c>
      <c r="L4339" t="s">
        <v>4172</v>
      </c>
    </row>
    <row r="4340" spans="8:12" x14ac:dyDescent="0.25">
      <c r="H4340">
        <v>540188700</v>
      </c>
      <c r="I4340" t="s">
        <v>50</v>
      </c>
      <c r="J4340" t="s">
        <v>106</v>
      </c>
      <c r="K4340" t="s">
        <v>257</v>
      </c>
      <c r="L4340" t="s">
        <v>4173</v>
      </c>
    </row>
    <row r="4341" spans="8:12" x14ac:dyDescent="0.25">
      <c r="H4341">
        <v>540188900</v>
      </c>
      <c r="I4341" t="s">
        <v>50</v>
      </c>
      <c r="J4341" t="s">
        <v>106</v>
      </c>
      <c r="K4341" t="s">
        <v>257</v>
      </c>
      <c r="L4341" t="s">
        <v>4174</v>
      </c>
    </row>
    <row r="4342" spans="8:12" x14ac:dyDescent="0.25">
      <c r="H4342">
        <v>540189900</v>
      </c>
      <c r="I4342" t="s">
        <v>50</v>
      </c>
      <c r="J4342" t="s">
        <v>106</v>
      </c>
      <c r="K4342" t="s">
        <v>254</v>
      </c>
      <c r="L4342" t="s">
        <v>4175</v>
      </c>
    </row>
    <row r="4343" spans="8:12" x14ac:dyDescent="0.25">
      <c r="H4343">
        <v>540190100</v>
      </c>
      <c r="I4343" t="s">
        <v>50</v>
      </c>
      <c r="J4343" t="s">
        <v>106</v>
      </c>
      <c r="K4343" t="s">
        <v>257</v>
      </c>
      <c r="L4343" t="s">
        <v>4176</v>
      </c>
    </row>
    <row r="4344" spans="8:12" x14ac:dyDescent="0.25">
      <c r="H4344">
        <v>540193100</v>
      </c>
      <c r="I4344" t="s">
        <v>50</v>
      </c>
      <c r="J4344" t="s">
        <v>106</v>
      </c>
      <c r="K4344" t="s">
        <v>257</v>
      </c>
      <c r="L4344" t="s">
        <v>4177</v>
      </c>
    </row>
    <row r="4345" spans="8:12" x14ac:dyDescent="0.25">
      <c r="H4345">
        <v>540193200</v>
      </c>
      <c r="I4345" t="s">
        <v>50</v>
      </c>
      <c r="J4345" t="s">
        <v>106</v>
      </c>
      <c r="K4345" t="s">
        <v>257</v>
      </c>
      <c r="L4345" t="s">
        <v>4178</v>
      </c>
    </row>
    <row r="4346" spans="8:12" x14ac:dyDescent="0.25">
      <c r="H4346">
        <v>540194200</v>
      </c>
      <c r="I4346" t="s">
        <v>50</v>
      </c>
      <c r="J4346" t="s">
        <v>106</v>
      </c>
      <c r="K4346" t="s">
        <v>257</v>
      </c>
      <c r="L4346" t="s">
        <v>4179</v>
      </c>
    </row>
    <row r="4347" spans="8:12" x14ac:dyDescent="0.25">
      <c r="H4347">
        <v>540195800</v>
      </c>
      <c r="I4347" t="s">
        <v>50</v>
      </c>
      <c r="J4347" t="s">
        <v>105</v>
      </c>
      <c r="K4347" t="s">
        <v>254</v>
      </c>
      <c r="L4347" t="s">
        <v>4180</v>
      </c>
    </row>
    <row r="4348" spans="8:12" x14ac:dyDescent="0.25">
      <c r="H4348">
        <v>540196700</v>
      </c>
      <c r="I4348" t="s">
        <v>50</v>
      </c>
      <c r="J4348" t="s">
        <v>106</v>
      </c>
      <c r="K4348" t="s">
        <v>257</v>
      </c>
      <c r="L4348" t="s">
        <v>4181</v>
      </c>
    </row>
    <row r="4349" spans="8:12" x14ac:dyDescent="0.25">
      <c r="H4349">
        <v>540197100</v>
      </c>
      <c r="I4349" t="s">
        <v>50</v>
      </c>
      <c r="J4349" t="s">
        <v>106</v>
      </c>
      <c r="K4349" t="s">
        <v>257</v>
      </c>
      <c r="L4349" t="s">
        <v>447</v>
      </c>
    </row>
    <row r="4350" spans="8:12" x14ac:dyDescent="0.25">
      <c r="H4350">
        <v>540198900</v>
      </c>
      <c r="I4350" t="s">
        <v>50</v>
      </c>
      <c r="J4350" t="s">
        <v>106</v>
      </c>
      <c r="K4350" t="s">
        <v>257</v>
      </c>
      <c r="L4350" t="s">
        <v>4182</v>
      </c>
    </row>
    <row r="4351" spans="8:12" x14ac:dyDescent="0.25">
      <c r="H4351">
        <v>540198901</v>
      </c>
      <c r="I4351" t="s">
        <v>50</v>
      </c>
      <c r="J4351" t="s">
        <v>106</v>
      </c>
      <c r="K4351" t="s">
        <v>257</v>
      </c>
      <c r="L4351" t="s">
        <v>4182</v>
      </c>
    </row>
    <row r="4352" spans="8:12" x14ac:dyDescent="0.25">
      <c r="H4352">
        <v>540198902</v>
      </c>
      <c r="I4352" t="s">
        <v>50</v>
      </c>
      <c r="J4352" t="s">
        <v>106</v>
      </c>
      <c r="K4352" t="s">
        <v>257</v>
      </c>
      <c r="L4352" t="s">
        <v>4182</v>
      </c>
    </row>
    <row r="4353" spans="8:12" x14ac:dyDescent="0.25">
      <c r="H4353">
        <v>540201800</v>
      </c>
      <c r="I4353" t="s">
        <v>50</v>
      </c>
      <c r="J4353" t="s">
        <v>105</v>
      </c>
      <c r="K4353" t="s">
        <v>257</v>
      </c>
      <c r="L4353" t="s">
        <v>4183</v>
      </c>
    </row>
    <row r="4354" spans="8:12" x14ac:dyDescent="0.25">
      <c r="H4354">
        <v>540202900</v>
      </c>
      <c r="I4354" t="s">
        <v>50</v>
      </c>
      <c r="J4354" t="s">
        <v>106</v>
      </c>
      <c r="K4354" t="s">
        <v>254</v>
      </c>
      <c r="L4354" t="s">
        <v>4184</v>
      </c>
    </row>
    <row r="4355" spans="8:12" x14ac:dyDescent="0.25">
      <c r="H4355">
        <v>540202901</v>
      </c>
      <c r="I4355" t="s">
        <v>50</v>
      </c>
      <c r="J4355" t="s">
        <v>106</v>
      </c>
      <c r="K4355" t="s">
        <v>257</v>
      </c>
      <c r="L4355" t="s">
        <v>4185</v>
      </c>
    </row>
    <row r="4356" spans="8:12" x14ac:dyDescent="0.25">
      <c r="H4356">
        <v>540203200</v>
      </c>
      <c r="I4356" t="s">
        <v>50</v>
      </c>
      <c r="J4356" t="s">
        <v>105</v>
      </c>
      <c r="K4356" t="s">
        <v>254</v>
      </c>
      <c r="L4356" t="s">
        <v>4186</v>
      </c>
    </row>
    <row r="4357" spans="8:12" x14ac:dyDescent="0.25">
      <c r="H4357">
        <v>540207300</v>
      </c>
      <c r="I4357" t="s">
        <v>50</v>
      </c>
      <c r="J4357" t="s">
        <v>106</v>
      </c>
      <c r="K4357" t="s">
        <v>257</v>
      </c>
      <c r="L4357" t="s">
        <v>4187</v>
      </c>
    </row>
    <row r="4358" spans="8:12" x14ac:dyDescent="0.25">
      <c r="H4358">
        <v>540207800</v>
      </c>
      <c r="I4358" t="s">
        <v>50</v>
      </c>
      <c r="J4358" t="s">
        <v>106</v>
      </c>
      <c r="K4358" t="s">
        <v>257</v>
      </c>
      <c r="L4358" t="s">
        <v>4188</v>
      </c>
    </row>
    <row r="4359" spans="8:12" x14ac:dyDescent="0.25">
      <c r="H4359">
        <v>540209500</v>
      </c>
      <c r="I4359" t="s">
        <v>50</v>
      </c>
      <c r="J4359" t="s">
        <v>106</v>
      </c>
      <c r="K4359" t="s">
        <v>257</v>
      </c>
      <c r="L4359" t="s">
        <v>4189</v>
      </c>
    </row>
    <row r="4360" spans="8:12" x14ac:dyDescent="0.25">
      <c r="H4360">
        <v>549000100</v>
      </c>
      <c r="I4360" t="s">
        <v>50</v>
      </c>
      <c r="J4360" t="s">
        <v>106</v>
      </c>
      <c r="K4360" t="s">
        <v>257</v>
      </c>
      <c r="L4360" t="s">
        <v>4190</v>
      </c>
    </row>
    <row r="4361" spans="8:12" x14ac:dyDescent="0.25">
      <c r="H4361">
        <v>549000100</v>
      </c>
      <c r="I4361" t="s">
        <v>50</v>
      </c>
      <c r="J4361" t="s">
        <v>106</v>
      </c>
      <c r="K4361" t="s">
        <v>257</v>
      </c>
      <c r="L4361" t="s">
        <v>4191</v>
      </c>
    </row>
    <row r="4362" spans="8:12" x14ac:dyDescent="0.25">
      <c r="H4362">
        <v>549000300</v>
      </c>
      <c r="I4362" t="s">
        <v>50</v>
      </c>
      <c r="J4362" t="s">
        <v>105</v>
      </c>
      <c r="K4362" t="s">
        <v>254</v>
      </c>
      <c r="L4362" t="s">
        <v>4192</v>
      </c>
    </row>
    <row r="4363" spans="8:12" x14ac:dyDescent="0.25">
      <c r="H4363" s="165">
        <v>580000000</v>
      </c>
      <c r="I4363" s="166" t="s">
        <v>52</v>
      </c>
      <c r="J4363" s="166" t="s">
        <v>221</v>
      </c>
      <c r="K4363" s="166" t="s">
        <v>219</v>
      </c>
      <c r="L4363" s="167" t="s">
        <v>52</v>
      </c>
    </row>
    <row r="4364" spans="8:12" x14ac:dyDescent="0.25">
      <c r="H4364">
        <v>580000100</v>
      </c>
      <c r="I4364" t="s">
        <v>52</v>
      </c>
      <c r="J4364" t="s">
        <v>105</v>
      </c>
      <c r="K4364" t="s">
        <v>257</v>
      </c>
      <c r="L4364" t="s">
        <v>4193</v>
      </c>
    </row>
    <row r="4365" spans="8:12" x14ac:dyDescent="0.25">
      <c r="H4365">
        <v>580005700</v>
      </c>
      <c r="I4365" t="s">
        <v>52</v>
      </c>
      <c r="J4365" t="s">
        <v>106</v>
      </c>
      <c r="K4365" t="s">
        <v>257</v>
      </c>
      <c r="L4365" t="s">
        <v>4194</v>
      </c>
    </row>
    <row r="4366" spans="8:12" x14ac:dyDescent="0.25">
      <c r="H4366">
        <v>580006500</v>
      </c>
      <c r="I4366" t="s">
        <v>52</v>
      </c>
      <c r="J4366" t="s">
        <v>106</v>
      </c>
      <c r="K4366" t="s">
        <v>257</v>
      </c>
      <c r="L4366" t="s">
        <v>4195</v>
      </c>
    </row>
    <row r="4367" spans="8:12" x14ac:dyDescent="0.25">
      <c r="H4367">
        <v>580007600</v>
      </c>
      <c r="I4367" t="s">
        <v>52</v>
      </c>
      <c r="J4367" t="s">
        <v>106</v>
      </c>
      <c r="K4367" t="s">
        <v>254</v>
      </c>
      <c r="L4367" t="s">
        <v>4196</v>
      </c>
    </row>
    <row r="4368" spans="8:12" x14ac:dyDescent="0.25">
      <c r="H4368">
        <v>580010600</v>
      </c>
      <c r="I4368" t="s">
        <v>52</v>
      </c>
      <c r="J4368" t="s">
        <v>106</v>
      </c>
      <c r="K4368" t="s">
        <v>257</v>
      </c>
      <c r="L4368" t="s">
        <v>4197</v>
      </c>
    </row>
    <row r="4369" spans="8:12" x14ac:dyDescent="0.25">
      <c r="H4369">
        <v>580012200</v>
      </c>
      <c r="I4369" t="s">
        <v>52</v>
      </c>
      <c r="J4369" t="s">
        <v>106</v>
      </c>
      <c r="K4369" t="s">
        <v>257</v>
      </c>
      <c r="L4369" t="s">
        <v>4198</v>
      </c>
    </row>
    <row r="4370" spans="8:12" x14ac:dyDescent="0.25">
      <c r="H4370">
        <v>580012900</v>
      </c>
      <c r="I4370" t="s">
        <v>52</v>
      </c>
      <c r="J4370" t="s">
        <v>106</v>
      </c>
      <c r="K4370" t="s">
        <v>257</v>
      </c>
      <c r="L4370" t="s">
        <v>3345</v>
      </c>
    </row>
    <row r="4371" spans="8:12" x14ac:dyDescent="0.25">
      <c r="H4371">
        <v>580013600</v>
      </c>
      <c r="I4371" t="s">
        <v>52</v>
      </c>
      <c r="J4371" t="s">
        <v>106</v>
      </c>
      <c r="K4371" t="s">
        <v>257</v>
      </c>
      <c r="L4371" t="s">
        <v>4199</v>
      </c>
    </row>
    <row r="4372" spans="8:12" x14ac:dyDescent="0.25">
      <c r="H4372">
        <v>580013601</v>
      </c>
      <c r="I4372" t="s">
        <v>52</v>
      </c>
      <c r="J4372" t="s">
        <v>106</v>
      </c>
      <c r="K4372" t="s">
        <v>257</v>
      </c>
      <c r="L4372" t="s">
        <v>4200</v>
      </c>
    </row>
    <row r="4373" spans="8:12" x14ac:dyDescent="0.25">
      <c r="H4373">
        <v>580013603</v>
      </c>
      <c r="I4373" t="s">
        <v>52</v>
      </c>
      <c r="J4373" t="s">
        <v>106</v>
      </c>
      <c r="K4373" t="s">
        <v>257</v>
      </c>
      <c r="L4373" t="s">
        <v>4199</v>
      </c>
    </row>
    <row r="4374" spans="8:12" x14ac:dyDescent="0.25">
      <c r="H4374">
        <v>580013604</v>
      </c>
      <c r="I4374" t="s">
        <v>52</v>
      </c>
      <c r="J4374" t="s">
        <v>106</v>
      </c>
      <c r="K4374" t="s">
        <v>257</v>
      </c>
      <c r="L4374" t="s">
        <v>4199</v>
      </c>
    </row>
    <row r="4375" spans="8:12" x14ac:dyDescent="0.25">
      <c r="H4375">
        <v>580013605</v>
      </c>
      <c r="I4375" t="s">
        <v>52</v>
      </c>
      <c r="J4375" t="s">
        <v>106</v>
      </c>
      <c r="K4375" t="s">
        <v>257</v>
      </c>
      <c r="L4375" t="s">
        <v>4201</v>
      </c>
    </row>
    <row r="4376" spans="8:12" x14ac:dyDescent="0.25">
      <c r="H4376">
        <v>580013606</v>
      </c>
      <c r="I4376" t="s">
        <v>52</v>
      </c>
      <c r="J4376" t="s">
        <v>106</v>
      </c>
      <c r="K4376" t="s">
        <v>257</v>
      </c>
      <c r="L4376" t="s">
        <v>4202</v>
      </c>
    </row>
    <row r="4377" spans="8:12" x14ac:dyDescent="0.25">
      <c r="H4377">
        <v>580013607</v>
      </c>
      <c r="I4377" t="s">
        <v>52</v>
      </c>
      <c r="J4377" t="s">
        <v>106</v>
      </c>
      <c r="K4377" t="s">
        <v>257</v>
      </c>
      <c r="L4377" t="s">
        <v>4203</v>
      </c>
    </row>
    <row r="4378" spans="8:12" x14ac:dyDescent="0.25">
      <c r="H4378">
        <v>580013608</v>
      </c>
      <c r="I4378" t="s">
        <v>52</v>
      </c>
      <c r="J4378" t="s">
        <v>106</v>
      </c>
      <c r="K4378" t="s">
        <v>257</v>
      </c>
      <c r="L4378" t="s">
        <v>4204</v>
      </c>
    </row>
    <row r="4379" spans="8:12" x14ac:dyDescent="0.25">
      <c r="H4379">
        <v>580013609</v>
      </c>
      <c r="I4379" t="s">
        <v>52</v>
      </c>
      <c r="J4379" t="s">
        <v>106</v>
      </c>
      <c r="K4379" t="s">
        <v>257</v>
      </c>
      <c r="L4379" t="s">
        <v>4205</v>
      </c>
    </row>
    <row r="4380" spans="8:12" x14ac:dyDescent="0.25">
      <c r="H4380">
        <v>580013610</v>
      </c>
      <c r="I4380" t="s">
        <v>52</v>
      </c>
      <c r="J4380" t="s">
        <v>105</v>
      </c>
      <c r="K4380" t="s">
        <v>257</v>
      </c>
      <c r="L4380" t="s">
        <v>4206</v>
      </c>
    </row>
    <row r="4381" spans="8:12" x14ac:dyDescent="0.25">
      <c r="H4381">
        <v>580013611</v>
      </c>
      <c r="I4381" t="s">
        <v>52</v>
      </c>
      <c r="J4381" t="s">
        <v>106</v>
      </c>
      <c r="K4381" t="s">
        <v>254</v>
      </c>
      <c r="L4381" t="s">
        <v>4207</v>
      </c>
    </row>
    <row r="4382" spans="8:12" x14ac:dyDescent="0.25">
      <c r="H4382">
        <v>580013612</v>
      </c>
      <c r="I4382" t="s">
        <v>52</v>
      </c>
      <c r="J4382" t="s">
        <v>106</v>
      </c>
      <c r="K4382" t="s">
        <v>254</v>
      </c>
      <c r="L4382" t="s">
        <v>4208</v>
      </c>
    </row>
    <row r="4383" spans="8:12" x14ac:dyDescent="0.25">
      <c r="H4383">
        <v>580016100</v>
      </c>
      <c r="I4383" t="s">
        <v>52</v>
      </c>
      <c r="J4383" t="s">
        <v>106</v>
      </c>
      <c r="K4383" t="s">
        <v>254</v>
      </c>
      <c r="L4383" t="s">
        <v>4209</v>
      </c>
    </row>
    <row r="4384" spans="8:12" x14ac:dyDescent="0.25">
      <c r="H4384">
        <v>580016300</v>
      </c>
      <c r="I4384" t="s">
        <v>52</v>
      </c>
      <c r="J4384" t="s">
        <v>106</v>
      </c>
      <c r="K4384" t="s">
        <v>257</v>
      </c>
      <c r="L4384" t="s">
        <v>4210</v>
      </c>
    </row>
    <row r="4385" spans="8:12" x14ac:dyDescent="0.25">
      <c r="H4385">
        <v>580017300</v>
      </c>
      <c r="I4385" t="s">
        <v>52</v>
      </c>
      <c r="J4385" t="s">
        <v>106</v>
      </c>
      <c r="K4385" t="s">
        <v>254</v>
      </c>
      <c r="L4385" t="s">
        <v>4211</v>
      </c>
    </row>
    <row r="4386" spans="8:12" x14ac:dyDescent="0.25">
      <c r="H4386">
        <v>580026300</v>
      </c>
      <c r="I4386" t="s">
        <v>52</v>
      </c>
      <c r="J4386" t="s">
        <v>106</v>
      </c>
      <c r="K4386" t="s">
        <v>257</v>
      </c>
      <c r="L4386" t="s">
        <v>4212</v>
      </c>
    </row>
    <row r="4387" spans="8:12" x14ac:dyDescent="0.25">
      <c r="H4387">
        <v>580027800</v>
      </c>
      <c r="I4387" t="s">
        <v>52</v>
      </c>
      <c r="J4387" t="s">
        <v>106</v>
      </c>
      <c r="K4387" t="s">
        <v>257</v>
      </c>
      <c r="L4387" t="s">
        <v>4213</v>
      </c>
    </row>
    <row r="4388" spans="8:12" x14ac:dyDescent="0.25">
      <c r="H4388">
        <v>580028200</v>
      </c>
      <c r="I4388" t="s">
        <v>52</v>
      </c>
      <c r="J4388" t="s">
        <v>106</v>
      </c>
      <c r="K4388" t="s">
        <v>254</v>
      </c>
      <c r="L4388" t="s">
        <v>4214</v>
      </c>
    </row>
    <row r="4389" spans="8:12" x14ac:dyDescent="0.25">
      <c r="H4389">
        <v>580031100</v>
      </c>
      <c r="I4389" t="s">
        <v>52</v>
      </c>
      <c r="J4389" t="s">
        <v>106</v>
      </c>
      <c r="K4389" t="s">
        <v>257</v>
      </c>
      <c r="L4389" t="s">
        <v>3384</v>
      </c>
    </row>
    <row r="4390" spans="8:12" x14ac:dyDescent="0.25">
      <c r="H4390">
        <v>580034500</v>
      </c>
      <c r="I4390" t="s">
        <v>52</v>
      </c>
      <c r="J4390" t="s">
        <v>106</v>
      </c>
      <c r="K4390" t="s">
        <v>257</v>
      </c>
      <c r="L4390" t="s">
        <v>4215</v>
      </c>
    </row>
    <row r="4391" spans="8:12" x14ac:dyDescent="0.25">
      <c r="H4391">
        <v>580034800</v>
      </c>
      <c r="I4391" t="s">
        <v>52</v>
      </c>
      <c r="J4391" t="s">
        <v>106</v>
      </c>
      <c r="K4391" t="s">
        <v>257</v>
      </c>
      <c r="L4391" t="s">
        <v>4216</v>
      </c>
    </row>
    <row r="4392" spans="8:12" x14ac:dyDescent="0.25">
      <c r="H4392">
        <v>580036100</v>
      </c>
      <c r="I4392" t="s">
        <v>52</v>
      </c>
      <c r="J4392" t="s">
        <v>105</v>
      </c>
      <c r="K4392" t="s">
        <v>257</v>
      </c>
      <c r="L4392" t="s">
        <v>4217</v>
      </c>
    </row>
    <row r="4393" spans="8:12" x14ac:dyDescent="0.25">
      <c r="H4393">
        <v>580036700</v>
      </c>
      <c r="I4393" t="s">
        <v>52</v>
      </c>
      <c r="J4393" t="s">
        <v>105</v>
      </c>
      <c r="K4393" t="s">
        <v>257</v>
      </c>
      <c r="L4393" t="s">
        <v>4218</v>
      </c>
    </row>
    <row r="4394" spans="8:12" x14ac:dyDescent="0.25">
      <c r="H4394">
        <v>580037700</v>
      </c>
      <c r="I4394" t="s">
        <v>52</v>
      </c>
      <c r="J4394" t="s">
        <v>106</v>
      </c>
      <c r="K4394" t="s">
        <v>257</v>
      </c>
      <c r="L4394" t="s">
        <v>4219</v>
      </c>
    </row>
    <row r="4395" spans="8:12" x14ac:dyDescent="0.25">
      <c r="H4395">
        <v>580042300</v>
      </c>
      <c r="I4395" t="s">
        <v>52</v>
      </c>
      <c r="J4395" t="s">
        <v>105</v>
      </c>
      <c r="K4395" t="s">
        <v>257</v>
      </c>
      <c r="L4395" t="s">
        <v>4220</v>
      </c>
    </row>
    <row r="4396" spans="8:12" x14ac:dyDescent="0.25">
      <c r="H4396">
        <v>580045700</v>
      </c>
      <c r="I4396" t="s">
        <v>52</v>
      </c>
      <c r="J4396" t="s">
        <v>106</v>
      </c>
      <c r="K4396" t="s">
        <v>254</v>
      </c>
      <c r="L4396" t="s">
        <v>4221</v>
      </c>
    </row>
    <row r="4397" spans="8:12" x14ac:dyDescent="0.25">
      <c r="H4397">
        <v>580046600</v>
      </c>
      <c r="I4397" t="s">
        <v>52</v>
      </c>
      <c r="J4397" t="s">
        <v>106</v>
      </c>
      <c r="K4397" t="s">
        <v>257</v>
      </c>
      <c r="L4397" t="s">
        <v>3536</v>
      </c>
    </row>
    <row r="4398" spans="8:12" x14ac:dyDescent="0.25">
      <c r="H4398">
        <v>580047500</v>
      </c>
      <c r="I4398" t="s">
        <v>52</v>
      </c>
      <c r="J4398" t="s">
        <v>106</v>
      </c>
      <c r="K4398" t="s">
        <v>257</v>
      </c>
      <c r="L4398" t="s">
        <v>4014</v>
      </c>
    </row>
    <row r="4399" spans="8:12" x14ac:dyDescent="0.25">
      <c r="H4399">
        <v>580048300</v>
      </c>
      <c r="I4399" t="s">
        <v>52</v>
      </c>
      <c r="J4399" t="s">
        <v>106</v>
      </c>
      <c r="K4399" t="s">
        <v>257</v>
      </c>
      <c r="L4399" t="s">
        <v>4222</v>
      </c>
    </row>
    <row r="4400" spans="8:12" x14ac:dyDescent="0.25">
      <c r="H4400">
        <v>580049200</v>
      </c>
      <c r="I4400" t="s">
        <v>52</v>
      </c>
      <c r="J4400" t="s">
        <v>105</v>
      </c>
      <c r="K4400" t="s">
        <v>257</v>
      </c>
      <c r="L4400" t="s">
        <v>4223</v>
      </c>
    </row>
    <row r="4401" spans="8:12" x14ac:dyDescent="0.25">
      <c r="H4401">
        <v>580049500</v>
      </c>
      <c r="I4401" t="s">
        <v>52</v>
      </c>
      <c r="J4401" t="s">
        <v>105</v>
      </c>
      <c r="K4401" t="s">
        <v>257</v>
      </c>
      <c r="L4401" t="s">
        <v>4224</v>
      </c>
    </row>
    <row r="4402" spans="8:12" x14ac:dyDescent="0.25">
      <c r="H4402">
        <v>580050800</v>
      </c>
      <c r="I4402" t="s">
        <v>52</v>
      </c>
      <c r="J4402" t="s">
        <v>106</v>
      </c>
      <c r="K4402" t="s">
        <v>254</v>
      </c>
      <c r="L4402" t="s">
        <v>4225</v>
      </c>
    </row>
    <row r="4403" spans="8:12" x14ac:dyDescent="0.25">
      <c r="H4403">
        <v>580053600</v>
      </c>
      <c r="I4403" t="s">
        <v>52</v>
      </c>
      <c r="J4403" t="s">
        <v>106</v>
      </c>
      <c r="K4403" t="s">
        <v>254</v>
      </c>
      <c r="L4403" t="s">
        <v>4226</v>
      </c>
    </row>
    <row r="4404" spans="8:12" x14ac:dyDescent="0.25">
      <c r="H4404">
        <v>580057200</v>
      </c>
      <c r="I4404" t="s">
        <v>52</v>
      </c>
      <c r="J4404" t="s">
        <v>106</v>
      </c>
      <c r="K4404" t="s">
        <v>257</v>
      </c>
      <c r="L4404" t="s">
        <v>4227</v>
      </c>
    </row>
    <row r="4405" spans="8:12" x14ac:dyDescent="0.25">
      <c r="H4405">
        <v>580059200</v>
      </c>
      <c r="I4405" t="s">
        <v>52</v>
      </c>
      <c r="J4405" t="s">
        <v>106</v>
      </c>
      <c r="K4405" t="s">
        <v>254</v>
      </c>
      <c r="L4405" t="s">
        <v>4228</v>
      </c>
    </row>
    <row r="4406" spans="8:12" x14ac:dyDescent="0.25">
      <c r="H4406">
        <v>580061600</v>
      </c>
      <c r="I4406" t="s">
        <v>52</v>
      </c>
      <c r="J4406" t="s">
        <v>106</v>
      </c>
      <c r="K4406" t="s">
        <v>254</v>
      </c>
      <c r="L4406" t="s">
        <v>4229</v>
      </c>
    </row>
    <row r="4407" spans="8:12" x14ac:dyDescent="0.25">
      <c r="H4407">
        <v>580065500</v>
      </c>
      <c r="I4407" t="s">
        <v>52</v>
      </c>
      <c r="J4407" t="s">
        <v>105</v>
      </c>
      <c r="K4407" t="s">
        <v>257</v>
      </c>
      <c r="L4407" t="s">
        <v>4230</v>
      </c>
    </row>
    <row r="4408" spans="8:12" x14ac:dyDescent="0.25">
      <c r="H4408">
        <v>580066500</v>
      </c>
      <c r="I4408" t="s">
        <v>52</v>
      </c>
      <c r="J4408" t="s">
        <v>105</v>
      </c>
      <c r="K4408" t="s">
        <v>257</v>
      </c>
      <c r="L4408" t="s">
        <v>4231</v>
      </c>
    </row>
    <row r="4409" spans="8:12" x14ac:dyDescent="0.25">
      <c r="H4409">
        <v>580067500</v>
      </c>
      <c r="I4409" t="s">
        <v>52</v>
      </c>
      <c r="J4409" t="s">
        <v>105</v>
      </c>
      <c r="K4409" t="s">
        <v>257</v>
      </c>
      <c r="L4409" t="s">
        <v>4232</v>
      </c>
    </row>
    <row r="4410" spans="8:12" x14ac:dyDescent="0.25">
      <c r="H4410">
        <v>580069900</v>
      </c>
      <c r="I4410" t="s">
        <v>52</v>
      </c>
      <c r="J4410" t="s">
        <v>106</v>
      </c>
      <c r="K4410" t="s">
        <v>257</v>
      </c>
      <c r="L4410" t="s">
        <v>530</v>
      </c>
    </row>
    <row r="4411" spans="8:12" x14ac:dyDescent="0.25">
      <c r="H4411">
        <v>580070900</v>
      </c>
      <c r="I4411" t="s">
        <v>52</v>
      </c>
      <c r="J4411" t="s">
        <v>105</v>
      </c>
      <c r="K4411" t="s">
        <v>257</v>
      </c>
      <c r="L4411" t="s">
        <v>4233</v>
      </c>
    </row>
    <row r="4412" spans="8:12" x14ac:dyDescent="0.25">
      <c r="H4412">
        <v>580072500</v>
      </c>
      <c r="I4412" t="s">
        <v>52</v>
      </c>
      <c r="J4412" t="s">
        <v>105</v>
      </c>
      <c r="K4412" t="s">
        <v>257</v>
      </c>
      <c r="L4412" t="s">
        <v>4234</v>
      </c>
    </row>
    <row r="4413" spans="8:12" x14ac:dyDescent="0.25">
      <c r="H4413">
        <v>580072700</v>
      </c>
      <c r="I4413" t="s">
        <v>52</v>
      </c>
      <c r="J4413" t="s">
        <v>106</v>
      </c>
      <c r="K4413" t="s">
        <v>254</v>
      </c>
      <c r="L4413" t="s">
        <v>4235</v>
      </c>
    </row>
    <row r="4414" spans="8:12" x14ac:dyDescent="0.25">
      <c r="H4414">
        <v>580074000</v>
      </c>
      <c r="I4414" t="s">
        <v>52</v>
      </c>
      <c r="J4414" t="s">
        <v>106</v>
      </c>
      <c r="K4414" t="s">
        <v>257</v>
      </c>
      <c r="L4414" t="s">
        <v>3225</v>
      </c>
    </row>
    <row r="4415" spans="8:12" x14ac:dyDescent="0.25">
      <c r="H4415">
        <v>580075400</v>
      </c>
      <c r="I4415" t="s">
        <v>52</v>
      </c>
      <c r="J4415" t="s">
        <v>106</v>
      </c>
      <c r="K4415" t="s">
        <v>257</v>
      </c>
      <c r="L4415" t="s">
        <v>451</v>
      </c>
    </row>
    <row r="4416" spans="8:12" x14ac:dyDescent="0.25">
      <c r="H4416">
        <v>580075500</v>
      </c>
      <c r="I4416" t="s">
        <v>52</v>
      </c>
      <c r="J4416" t="s">
        <v>105</v>
      </c>
      <c r="K4416" t="s">
        <v>257</v>
      </c>
      <c r="L4416" t="s">
        <v>4236</v>
      </c>
    </row>
    <row r="4417" spans="8:12" x14ac:dyDescent="0.25">
      <c r="H4417">
        <v>580077600</v>
      </c>
      <c r="I4417" t="s">
        <v>52</v>
      </c>
      <c r="J4417" t="s">
        <v>106</v>
      </c>
      <c r="K4417" t="s">
        <v>257</v>
      </c>
      <c r="L4417" t="s">
        <v>440</v>
      </c>
    </row>
    <row r="4418" spans="8:12" x14ac:dyDescent="0.25">
      <c r="H4418">
        <v>580077700</v>
      </c>
      <c r="I4418" t="s">
        <v>52</v>
      </c>
      <c r="J4418" t="s">
        <v>106</v>
      </c>
      <c r="K4418" t="s">
        <v>257</v>
      </c>
      <c r="L4418" t="s">
        <v>4126</v>
      </c>
    </row>
    <row r="4419" spans="8:12" x14ac:dyDescent="0.25">
      <c r="H4419">
        <v>580077800</v>
      </c>
      <c r="I4419" t="s">
        <v>52</v>
      </c>
      <c r="J4419" t="s">
        <v>106</v>
      </c>
      <c r="K4419" t="s">
        <v>257</v>
      </c>
      <c r="L4419" t="s">
        <v>4237</v>
      </c>
    </row>
    <row r="4420" spans="8:12" x14ac:dyDescent="0.25">
      <c r="H4420">
        <v>580077900</v>
      </c>
      <c r="I4420" t="s">
        <v>52</v>
      </c>
      <c r="J4420" t="s">
        <v>106</v>
      </c>
      <c r="K4420" t="s">
        <v>257</v>
      </c>
      <c r="L4420" t="s">
        <v>453</v>
      </c>
    </row>
    <row r="4421" spans="8:12" x14ac:dyDescent="0.25">
      <c r="H4421">
        <v>580078000</v>
      </c>
      <c r="I4421" t="s">
        <v>52</v>
      </c>
      <c r="J4421" t="s">
        <v>106</v>
      </c>
      <c r="K4421" t="s">
        <v>257</v>
      </c>
      <c r="L4421" t="s">
        <v>4238</v>
      </c>
    </row>
    <row r="4422" spans="8:12" x14ac:dyDescent="0.25">
      <c r="H4422">
        <v>580079100</v>
      </c>
      <c r="I4422" t="s">
        <v>52</v>
      </c>
      <c r="J4422" t="s">
        <v>106</v>
      </c>
      <c r="K4422" t="s">
        <v>257</v>
      </c>
      <c r="L4422" t="s">
        <v>436</v>
      </c>
    </row>
    <row r="4423" spans="8:12" x14ac:dyDescent="0.25">
      <c r="H4423">
        <v>580080100</v>
      </c>
      <c r="I4423" t="s">
        <v>52</v>
      </c>
      <c r="J4423" t="s">
        <v>106</v>
      </c>
      <c r="K4423" t="s">
        <v>257</v>
      </c>
      <c r="L4423" t="s">
        <v>447</v>
      </c>
    </row>
    <row r="4424" spans="8:12" x14ac:dyDescent="0.25">
      <c r="H4424">
        <v>580080200</v>
      </c>
      <c r="I4424" t="s">
        <v>52</v>
      </c>
      <c r="J4424" t="s">
        <v>106</v>
      </c>
      <c r="K4424" t="s">
        <v>257</v>
      </c>
      <c r="L4424" t="s">
        <v>448</v>
      </c>
    </row>
    <row r="4425" spans="8:12" x14ac:dyDescent="0.25">
      <c r="H4425">
        <v>580080300</v>
      </c>
      <c r="I4425" t="s">
        <v>52</v>
      </c>
      <c r="J4425" t="s">
        <v>106</v>
      </c>
      <c r="K4425" t="s">
        <v>257</v>
      </c>
      <c r="L4425" t="s">
        <v>4239</v>
      </c>
    </row>
    <row r="4426" spans="8:12" x14ac:dyDescent="0.25">
      <c r="H4426">
        <v>580080301</v>
      </c>
      <c r="I4426" t="s">
        <v>52</v>
      </c>
      <c r="J4426" t="s">
        <v>106</v>
      </c>
      <c r="K4426" t="s">
        <v>254</v>
      </c>
      <c r="L4426" t="s">
        <v>450</v>
      </c>
    </row>
    <row r="4427" spans="8:12" x14ac:dyDescent="0.25">
      <c r="H4427">
        <v>580080302</v>
      </c>
      <c r="I4427" t="s">
        <v>52</v>
      </c>
      <c r="J4427" t="s">
        <v>106</v>
      </c>
      <c r="K4427" t="s">
        <v>254</v>
      </c>
      <c r="L4427" t="s">
        <v>450</v>
      </c>
    </row>
    <row r="4428" spans="8:12" x14ac:dyDescent="0.25">
      <c r="H4428">
        <v>580081000</v>
      </c>
      <c r="I4428" t="s">
        <v>52</v>
      </c>
      <c r="J4428" t="s">
        <v>106</v>
      </c>
      <c r="K4428" t="s">
        <v>257</v>
      </c>
      <c r="L4428" t="s">
        <v>525</v>
      </c>
    </row>
    <row r="4429" spans="8:12" x14ac:dyDescent="0.25">
      <c r="H4429">
        <v>580081200</v>
      </c>
      <c r="I4429" t="s">
        <v>52</v>
      </c>
      <c r="J4429" t="s">
        <v>106</v>
      </c>
      <c r="K4429" t="s">
        <v>257</v>
      </c>
      <c r="L4429" t="s">
        <v>469</v>
      </c>
    </row>
    <row r="4430" spans="8:12" x14ac:dyDescent="0.25">
      <c r="H4430">
        <v>580081600</v>
      </c>
      <c r="I4430" t="s">
        <v>52</v>
      </c>
      <c r="J4430" t="s">
        <v>106</v>
      </c>
      <c r="K4430" t="s">
        <v>257</v>
      </c>
      <c r="L4430" t="s">
        <v>4240</v>
      </c>
    </row>
    <row r="4431" spans="8:12" x14ac:dyDescent="0.25">
      <c r="H4431">
        <v>580081700</v>
      </c>
      <c r="I4431" t="s">
        <v>52</v>
      </c>
      <c r="J4431" t="s">
        <v>106</v>
      </c>
      <c r="K4431" t="s">
        <v>257</v>
      </c>
      <c r="L4431" t="s">
        <v>4241</v>
      </c>
    </row>
    <row r="4432" spans="8:12" x14ac:dyDescent="0.25">
      <c r="H4432">
        <v>580082200</v>
      </c>
      <c r="I4432" t="s">
        <v>52</v>
      </c>
      <c r="J4432" t="s">
        <v>106</v>
      </c>
      <c r="K4432" t="s">
        <v>254</v>
      </c>
      <c r="L4432" t="s">
        <v>4242</v>
      </c>
    </row>
    <row r="4433" spans="8:12" x14ac:dyDescent="0.25">
      <c r="H4433">
        <v>580082600</v>
      </c>
      <c r="I4433" t="s">
        <v>52</v>
      </c>
      <c r="J4433" t="s">
        <v>106</v>
      </c>
      <c r="K4433" t="s">
        <v>257</v>
      </c>
      <c r="L4433" t="s">
        <v>432</v>
      </c>
    </row>
    <row r="4434" spans="8:12" x14ac:dyDescent="0.25">
      <c r="H4434">
        <v>580083500</v>
      </c>
      <c r="I4434" t="s">
        <v>52</v>
      </c>
      <c r="J4434" t="s">
        <v>106</v>
      </c>
      <c r="K4434" t="s">
        <v>257</v>
      </c>
      <c r="L4434" t="s">
        <v>4243</v>
      </c>
    </row>
    <row r="4435" spans="8:12" x14ac:dyDescent="0.25">
      <c r="H4435">
        <v>580084000</v>
      </c>
      <c r="I4435" t="s">
        <v>52</v>
      </c>
      <c r="J4435" t="s">
        <v>106</v>
      </c>
      <c r="K4435" t="s">
        <v>257</v>
      </c>
      <c r="L4435" t="s">
        <v>4244</v>
      </c>
    </row>
    <row r="4436" spans="8:12" x14ac:dyDescent="0.25">
      <c r="H4436">
        <v>580084500</v>
      </c>
      <c r="I4436" t="s">
        <v>52</v>
      </c>
      <c r="J4436" t="s">
        <v>106</v>
      </c>
      <c r="K4436" t="s">
        <v>257</v>
      </c>
      <c r="L4436" t="s">
        <v>4245</v>
      </c>
    </row>
    <row r="4437" spans="8:12" x14ac:dyDescent="0.25">
      <c r="H4437">
        <v>580084600</v>
      </c>
      <c r="I4437" t="s">
        <v>52</v>
      </c>
      <c r="J4437" t="s">
        <v>106</v>
      </c>
      <c r="K4437" t="s">
        <v>257</v>
      </c>
      <c r="L4437" t="s">
        <v>2753</v>
      </c>
    </row>
    <row r="4438" spans="8:12" x14ac:dyDescent="0.25">
      <c r="H4438">
        <v>580084700</v>
      </c>
      <c r="I4438" t="s">
        <v>52</v>
      </c>
      <c r="J4438" t="s">
        <v>106</v>
      </c>
      <c r="K4438" t="s">
        <v>257</v>
      </c>
      <c r="L4438" t="s">
        <v>4246</v>
      </c>
    </row>
    <row r="4439" spans="8:12" x14ac:dyDescent="0.25">
      <c r="H4439">
        <v>580084800</v>
      </c>
      <c r="I4439" t="s">
        <v>52</v>
      </c>
      <c r="J4439" t="s">
        <v>106</v>
      </c>
      <c r="K4439" t="s">
        <v>257</v>
      </c>
      <c r="L4439" t="s">
        <v>4247</v>
      </c>
    </row>
    <row r="4440" spans="8:12" x14ac:dyDescent="0.25">
      <c r="H4440">
        <v>580084900</v>
      </c>
      <c r="I4440" t="s">
        <v>52</v>
      </c>
      <c r="J4440" t="s">
        <v>106</v>
      </c>
      <c r="K4440" t="s">
        <v>257</v>
      </c>
      <c r="L4440" t="s">
        <v>4248</v>
      </c>
    </row>
    <row r="4441" spans="8:12" x14ac:dyDescent="0.25">
      <c r="H4441">
        <v>580085000</v>
      </c>
      <c r="I4441" t="s">
        <v>52</v>
      </c>
      <c r="J4441" t="s">
        <v>106</v>
      </c>
      <c r="K4441" t="s">
        <v>257</v>
      </c>
      <c r="L4441" t="s">
        <v>4249</v>
      </c>
    </row>
    <row r="4442" spans="8:12" x14ac:dyDescent="0.25">
      <c r="H4442">
        <v>580085300</v>
      </c>
      <c r="I4442" t="s">
        <v>52</v>
      </c>
      <c r="J4442" t="s">
        <v>106</v>
      </c>
      <c r="K4442" t="s">
        <v>257</v>
      </c>
      <c r="L4442" t="s">
        <v>4250</v>
      </c>
    </row>
    <row r="4443" spans="8:12" x14ac:dyDescent="0.25">
      <c r="H4443">
        <v>580085700</v>
      </c>
      <c r="I4443" t="s">
        <v>52</v>
      </c>
      <c r="J4443" t="s">
        <v>106</v>
      </c>
      <c r="K4443" t="s">
        <v>257</v>
      </c>
      <c r="L4443" t="s">
        <v>4251</v>
      </c>
    </row>
    <row r="4444" spans="8:12" x14ac:dyDescent="0.25">
      <c r="H4444">
        <v>580085900</v>
      </c>
      <c r="I4444" t="s">
        <v>52</v>
      </c>
      <c r="J4444" t="s">
        <v>106</v>
      </c>
      <c r="K4444" t="s">
        <v>254</v>
      </c>
      <c r="L4444" t="s">
        <v>4252</v>
      </c>
    </row>
    <row r="4445" spans="8:12" x14ac:dyDescent="0.25">
      <c r="H4445">
        <v>580087400</v>
      </c>
      <c r="I4445" t="s">
        <v>52</v>
      </c>
      <c r="J4445" t="s">
        <v>106</v>
      </c>
      <c r="K4445" t="s">
        <v>257</v>
      </c>
      <c r="L4445" t="s">
        <v>442</v>
      </c>
    </row>
    <row r="4446" spans="8:12" x14ac:dyDescent="0.25">
      <c r="H4446">
        <v>580089600</v>
      </c>
      <c r="I4446" t="s">
        <v>52</v>
      </c>
      <c r="J4446" t="s">
        <v>106</v>
      </c>
      <c r="K4446" t="s">
        <v>257</v>
      </c>
      <c r="L4446" t="s">
        <v>445</v>
      </c>
    </row>
    <row r="4447" spans="8:12" x14ac:dyDescent="0.25">
      <c r="H4447">
        <v>580094500</v>
      </c>
      <c r="I4447" t="s">
        <v>52</v>
      </c>
      <c r="J4447" t="s">
        <v>106</v>
      </c>
      <c r="K4447" t="s">
        <v>257</v>
      </c>
      <c r="L4447" t="s">
        <v>4253</v>
      </c>
    </row>
    <row r="4448" spans="8:12" x14ac:dyDescent="0.25">
      <c r="H4448">
        <v>580094600</v>
      </c>
      <c r="I4448" t="s">
        <v>52</v>
      </c>
      <c r="J4448" t="s">
        <v>106</v>
      </c>
      <c r="K4448" t="s">
        <v>257</v>
      </c>
      <c r="L4448" t="s">
        <v>4254</v>
      </c>
    </row>
    <row r="4449" spans="8:12" x14ac:dyDescent="0.25">
      <c r="H4449">
        <v>580094700</v>
      </c>
      <c r="I4449" t="s">
        <v>52</v>
      </c>
      <c r="J4449" t="s">
        <v>106</v>
      </c>
      <c r="K4449" t="s">
        <v>257</v>
      </c>
      <c r="L4449" t="s">
        <v>4255</v>
      </c>
    </row>
    <row r="4450" spans="8:12" x14ac:dyDescent="0.25">
      <c r="H4450">
        <v>580094800</v>
      </c>
      <c r="I4450" t="s">
        <v>52</v>
      </c>
      <c r="J4450" t="s">
        <v>106</v>
      </c>
      <c r="K4450" t="s">
        <v>257</v>
      </c>
      <c r="L4450" t="s">
        <v>4256</v>
      </c>
    </row>
    <row r="4451" spans="8:12" x14ac:dyDescent="0.25">
      <c r="H4451">
        <v>580096100</v>
      </c>
      <c r="I4451" t="s">
        <v>52</v>
      </c>
      <c r="J4451" t="s">
        <v>106</v>
      </c>
      <c r="K4451" t="s">
        <v>257</v>
      </c>
      <c r="L4451" t="s">
        <v>4257</v>
      </c>
    </row>
    <row r="4452" spans="8:12" x14ac:dyDescent="0.25">
      <c r="H4452">
        <v>580096200</v>
      </c>
      <c r="I4452" t="s">
        <v>52</v>
      </c>
      <c r="J4452" t="s">
        <v>106</v>
      </c>
      <c r="K4452" t="s">
        <v>254</v>
      </c>
      <c r="L4452" t="s">
        <v>4258</v>
      </c>
    </row>
    <row r="4453" spans="8:12" x14ac:dyDescent="0.25">
      <c r="H4453">
        <v>580096800</v>
      </c>
      <c r="I4453" t="s">
        <v>52</v>
      </c>
      <c r="J4453" t="s">
        <v>106</v>
      </c>
      <c r="K4453" t="s">
        <v>254</v>
      </c>
      <c r="L4453" t="s">
        <v>4259</v>
      </c>
    </row>
    <row r="4454" spans="8:12" x14ac:dyDescent="0.25">
      <c r="H4454">
        <v>580097000</v>
      </c>
      <c r="I4454" t="s">
        <v>52</v>
      </c>
      <c r="J4454" t="s">
        <v>106</v>
      </c>
      <c r="K4454" t="s">
        <v>254</v>
      </c>
      <c r="L4454" t="s">
        <v>4260</v>
      </c>
    </row>
    <row r="4455" spans="8:12" x14ac:dyDescent="0.25">
      <c r="H4455">
        <v>580098800</v>
      </c>
      <c r="I4455" t="s">
        <v>52</v>
      </c>
      <c r="J4455" t="s">
        <v>106</v>
      </c>
      <c r="K4455" t="s">
        <v>257</v>
      </c>
      <c r="L4455" t="s">
        <v>4261</v>
      </c>
    </row>
    <row r="4456" spans="8:12" x14ac:dyDescent="0.25">
      <c r="H4456">
        <v>580099700</v>
      </c>
      <c r="I4456" t="s">
        <v>52</v>
      </c>
      <c r="J4456" t="s">
        <v>106</v>
      </c>
      <c r="K4456" t="s">
        <v>254</v>
      </c>
      <c r="L4456" t="s">
        <v>4262</v>
      </c>
    </row>
    <row r="4457" spans="8:12" x14ac:dyDescent="0.25">
      <c r="H4457">
        <v>580099802</v>
      </c>
      <c r="I4457" t="s">
        <v>52</v>
      </c>
      <c r="J4457" t="s">
        <v>106</v>
      </c>
      <c r="K4457" t="s">
        <v>254</v>
      </c>
      <c r="L4457" t="s">
        <v>4263</v>
      </c>
    </row>
    <row r="4458" spans="8:12" x14ac:dyDescent="0.25">
      <c r="H4458">
        <v>580099803</v>
      </c>
      <c r="I4458" t="s">
        <v>52</v>
      </c>
      <c r="J4458" t="s">
        <v>106</v>
      </c>
      <c r="K4458" t="s">
        <v>254</v>
      </c>
      <c r="L4458" t="s">
        <v>4264</v>
      </c>
    </row>
    <row r="4459" spans="8:12" x14ac:dyDescent="0.25">
      <c r="H4459">
        <v>580099804</v>
      </c>
      <c r="I4459" t="s">
        <v>52</v>
      </c>
      <c r="J4459" t="s">
        <v>106</v>
      </c>
      <c r="K4459" t="s">
        <v>254</v>
      </c>
      <c r="L4459" t="s">
        <v>4265</v>
      </c>
    </row>
    <row r="4460" spans="8:12" x14ac:dyDescent="0.25">
      <c r="H4460">
        <v>580099805</v>
      </c>
      <c r="I4460" t="s">
        <v>52</v>
      </c>
      <c r="J4460" t="s">
        <v>106</v>
      </c>
      <c r="K4460" t="s">
        <v>254</v>
      </c>
      <c r="L4460" t="s">
        <v>4266</v>
      </c>
    </row>
    <row r="4461" spans="8:12" x14ac:dyDescent="0.25">
      <c r="H4461">
        <v>580099806</v>
      </c>
      <c r="I4461" t="s">
        <v>52</v>
      </c>
      <c r="J4461" t="s">
        <v>106</v>
      </c>
      <c r="K4461" t="s">
        <v>254</v>
      </c>
      <c r="L4461" t="s">
        <v>4267</v>
      </c>
    </row>
    <row r="4462" spans="8:12" x14ac:dyDescent="0.25">
      <c r="H4462">
        <v>580099807</v>
      </c>
      <c r="I4462" t="s">
        <v>52</v>
      </c>
      <c r="J4462" t="s">
        <v>106</v>
      </c>
      <c r="K4462" t="s">
        <v>254</v>
      </c>
      <c r="L4462" t="s">
        <v>4268</v>
      </c>
    </row>
    <row r="4463" spans="8:12" x14ac:dyDescent="0.25">
      <c r="H4463">
        <v>580099814</v>
      </c>
      <c r="I4463" t="s">
        <v>52</v>
      </c>
      <c r="J4463" t="s">
        <v>106</v>
      </c>
      <c r="K4463" t="s">
        <v>254</v>
      </c>
      <c r="L4463" t="s">
        <v>4269</v>
      </c>
    </row>
    <row r="4464" spans="8:12" x14ac:dyDescent="0.25">
      <c r="H4464">
        <v>580099815</v>
      </c>
      <c r="I4464" t="s">
        <v>52</v>
      </c>
      <c r="J4464" t="s">
        <v>106</v>
      </c>
      <c r="K4464" t="s">
        <v>254</v>
      </c>
      <c r="L4464" t="s">
        <v>4270</v>
      </c>
    </row>
    <row r="4465" spans="8:12" x14ac:dyDescent="0.25">
      <c r="H4465">
        <v>580099817</v>
      </c>
      <c r="I4465" t="s">
        <v>52</v>
      </c>
      <c r="J4465" t="s">
        <v>106</v>
      </c>
      <c r="K4465" t="s">
        <v>254</v>
      </c>
      <c r="L4465" t="s">
        <v>4271</v>
      </c>
    </row>
    <row r="4466" spans="8:12" x14ac:dyDescent="0.25">
      <c r="H4466">
        <v>580100600</v>
      </c>
      <c r="I4466" t="s">
        <v>52</v>
      </c>
      <c r="J4466" t="s">
        <v>106</v>
      </c>
      <c r="K4466" t="s">
        <v>257</v>
      </c>
      <c r="L4466" t="s">
        <v>4272</v>
      </c>
    </row>
    <row r="4467" spans="8:12" x14ac:dyDescent="0.25">
      <c r="H4467">
        <v>580101100</v>
      </c>
      <c r="I4467" t="s">
        <v>52</v>
      </c>
      <c r="J4467" t="s">
        <v>105</v>
      </c>
      <c r="K4467" t="s">
        <v>257</v>
      </c>
      <c r="L4467" t="s">
        <v>4273</v>
      </c>
    </row>
    <row r="4468" spans="8:12" x14ac:dyDescent="0.25">
      <c r="H4468">
        <v>580102700</v>
      </c>
      <c r="I4468" t="s">
        <v>52</v>
      </c>
      <c r="J4468" t="s">
        <v>106</v>
      </c>
      <c r="K4468" t="s">
        <v>257</v>
      </c>
      <c r="L4468" t="s">
        <v>4274</v>
      </c>
    </row>
    <row r="4469" spans="8:12" x14ac:dyDescent="0.25">
      <c r="H4469">
        <v>580103500</v>
      </c>
      <c r="I4469" t="s">
        <v>52</v>
      </c>
      <c r="J4469" t="s">
        <v>106</v>
      </c>
      <c r="K4469" t="s">
        <v>257</v>
      </c>
      <c r="L4469" t="s">
        <v>4275</v>
      </c>
    </row>
    <row r="4470" spans="8:12" x14ac:dyDescent="0.25">
      <c r="H4470">
        <v>580103600</v>
      </c>
      <c r="I4470" t="s">
        <v>52</v>
      </c>
      <c r="J4470" t="s">
        <v>106</v>
      </c>
      <c r="K4470" t="s">
        <v>257</v>
      </c>
      <c r="L4470" t="s">
        <v>4086</v>
      </c>
    </row>
    <row r="4471" spans="8:12" x14ac:dyDescent="0.25">
      <c r="H4471">
        <v>580106100</v>
      </c>
      <c r="I4471" t="s">
        <v>52</v>
      </c>
      <c r="J4471" t="s">
        <v>105</v>
      </c>
      <c r="K4471" t="s">
        <v>257</v>
      </c>
      <c r="L4471" t="s">
        <v>4276</v>
      </c>
    </row>
    <row r="4472" spans="8:12" x14ac:dyDescent="0.25">
      <c r="H4472">
        <v>580106200</v>
      </c>
      <c r="I4472" t="s">
        <v>52</v>
      </c>
      <c r="J4472" t="s">
        <v>106</v>
      </c>
      <c r="K4472" t="s">
        <v>254</v>
      </c>
      <c r="L4472" t="s">
        <v>4277</v>
      </c>
    </row>
    <row r="4473" spans="8:12" x14ac:dyDescent="0.25">
      <c r="H4473">
        <v>580106500</v>
      </c>
      <c r="I4473" t="s">
        <v>52</v>
      </c>
      <c r="J4473" t="s">
        <v>106</v>
      </c>
      <c r="K4473" t="s">
        <v>257</v>
      </c>
      <c r="L4473" t="s">
        <v>4278</v>
      </c>
    </row>
    <row r="4474" spans="8:12" x14ac:dyDescent="0.25">
      <c r="H4474">
        <v>580106600</v>
      </c>
      <c r="I4474" t="s">
        <v>52</v>
      </c>
      <c r="J4474" t="s">
        <v>106</v>
      </c>
      <c r="K4474" t="s">
        <v>257</v>
      </c>
      <c r="L4474" t="s">
        <v>4100</v>
      </c>
    </row>
    <row r="4475" spans="8:12" x14ac:dyDescent="0.25">
      <c r="H4475">
        <v>580106800</v>
      </c>
      <c r="I4475" t="s">
        <v>52</v>
      </c>
      <c r="J4475" t="s">
        <v>106</v>
      </c>
      <c r="K4475" t="s">
        <v>257</v>
      </c>
      <c r="L4475" t="s">
        <v>4279</v>
      </c>
    </row>
    <row r="4476" spans="8:12" x14ac:dyDescent="0.25">
      <c r="H4476">
        <v>580107800</v>
      </c>
      <c r="I4476" t="s">
        <v>52</v>
      </c>
      <c r="J4476" t="s">
        <v>106</v>
      </c>
      <c r="K4476" t="s">
        <v>254</v>
      </c>
      <c r="L4476" t="s">
        <v>4280</v>
      </c>
    </row>
    <row r="4477" spans="8:12" x14ac:dyDescent="0.25">
      <c r="H4477">
        <v>580107900</v>
      </c>
      <c r="I4477" t="s">
        <v>52</v>
      </c>
      <c r="J4477" t="s">
        <v>105</v>
      </c>
      <c r="K4477" t="s">
        <v>257</v>
      </c>
      <c r="L4477" t="s">
        <v>4281</v>
      </c>
    </row>
    <row r="4478" spans="8:12" x14ac:dyDescent="0.25">
      <c r="H4478">
        <v>580108100</v>
      </c>
      <c r="I4478" t="s">
        <v>52</v>
      </c>
      <c r="J4478" t="s">
        <v>105</v>
      </c>
      <c r="K4478" t="s">
        <v>257</v>
      </c>
      <c r="L4478" t="s">
        <v>4282</v>
      </c>
    </row>
    <row r="4479" spans="8:12" x14ac:dyDescent="0.25">
      <c r="H4479">
        <v>580110100</v>
      </c>
      <c r="I4479" t="s">
        <v>52</v>
      </c>
      <c r="J4479" t="s">
        <v>105</v>
      </c>
      <c r="K4479" t="s">
        <v>257</v>
      </c>
      <c r="L4479" t="s">
        <v>4283</v>
      </c>
    </row>
    <row r="4480" spans="8:12" x14ac:dyDescent="0.25">
      <c r="H4480">
        <v>580111000</v>
      </c>
      <c r="I4480" t="s">
        <v>52</v>
      </c>
      <c r="J4480" t="s">
        <v>105</v>
      </c>
      <c r="K4480" t="s">
        <v>257</v>
      </c>
      <c r="L4480" t="s">
        <v>4284</v>
      </c>
    </row>
    <row r="4481" spans="8:12" x14ac:dyDescent="0.25">
      <c r="H4481">
        <v>580111100</v>
      </c>
      <c r="I4481" t="s">
        <v>52</v>
      </c>
      <c r="J4481" t="s">
        <v>106</v>
      </c>
      <c r="K4481" t="s">
        <v>257</v>
      </c>
      <c r="L4481" t="s">
        <v>4285</v>
      </c>
    </row>
    <row r="4482" spans="8:12" x14ac:dyDescent="0.25">
      <c r="H4482">
        <v>580111200</v>
      </c>
      <c r="I4482" t="s">
        <v>52</v>
      </c>
      <c r="J4482" t="s">
        <v>106</v>
      </c>
      <c r="K4482" t="s">
        <v>257</v>
      </c>
      <c r="L4482" t="s">
        <v>4286</v>
      </c>
    </row>
    <row r="4483" spans="8:12" x14ac:dyDescent="0.25">
      <c r="H4483">
        <v>580111300</v>
      </c>
      <c r="I4483" t="s">
        <v>52</v>
      </c>
      <c r="J4483" t="s">
        <v>106</v>
      </c>
      <c r="K4483" t="s">
        <v>257</v>
      </c>
      <c r="L4483" t="s">
        <v>4287</v>
      </c>
    </row>
    <row r="4484" spans="8:12" x14ac:dyDescent="0.25">
      <c r="H4484">
        <v>580112000</v>
      </c>
      <c r="I4484" t="s">
        <v>52</v>
      </c>
      <c r="J4484" t="s">
        <v>106</v>
      </c>
      <c r="K4484" t="s">
        <v>257</v>
      </c>
      <c r="L4484" t="s">
        <v>4288</v>
      </c>
    </row>
    <row r="4485" spans="8:12" x14ac:dyDescent="0.25">
      <c r="H4485">
        <v>580112100</v>
      </c>
      <c r="I4485" t="s">
        <v>52</v>
      </c>
      <c r="J4485" t="s">
        <v>106</v>
      </c>
      <c r="K4485" t="s">
        <v>254</v>
      </c>
      <c r="L4485" t="s">
        <v>4289</v>
      </c>
    </row>
    <row r="4486" spans="8:12" x14ac:dyDescent="0.25">
      <c r="H4486">
        <v>580112300</v>
      </c>
      <c r="I4486" t="s">
        <v>52</v>
      </c>
      <c r="J4486" t="s">
        <v>106</v>
      </c>
      <c r="K4486" t="s">
        <v>257</v>
      </c>
      <c r="L4486" t="s">
        <v>4290</v>
      </c>
    </row>
    <row r="4487" spans="8:12" x14ac:dyDescent="0.25">
      <c r="H4487">
        <v>580112800</v>
      </c>
      <c r="I4487" t="s">
        <v>52</v>
      </c>
      <c r="J4487" t="s">
        <v>105</v>
      </c>
      <c r="K4487" t="s">
        <v>257</v>
      </c>
      <c r="L4487" t="s">
        <v>4291</v>
      </c>
    </row>
    <row r="4488" spans="8:12" x14ac:dyDescent="0.25">
      <c r="H4488">
        <v>580114400</v>
      </c>
      <c r="I4488" t="s">
        <v>52</v>
      </c>
      <c r="J4488" t="s">
        <v>106</v>
      </c>
      <c r="K4488" t="s">
        <v>257</v>
      </c>
      <c r="L4488" t="s">
        <v>4292</v>
      </c>
    </row>
    <row r="4489" spans="8:12" x14ac:dyDescent="0.25">
      <c r="H4489">
        <v>580114900</v>
      </c>
      <c r="I4489" t="s">
        <v>52</v>
      </c>
      <c r="J4489" t="s">
        <v>106</v>
      </c>
      <c r="K4489" t="s">
        <v>257</v>
      </c>
      <c r="L4489" t="s">
        <v>4293</v>
      </c>
    </row>
    <row r="4490" spans="8:12" x14ac:dyDescent="0.25">
      <c r="H4490">
        <v>580118300</v>
      </c>
      <c r="I4490" t="s">
        <v>52</v>
      </c>
      <c r="J4490" t="s">
        <v>105</v>
      </c>
      <c r="K4490" t="s">
        <v>257</v>
      </c>
      <c r="L4490" t="s">
        <v>4294</v>
      </c>
    </row>
    <row r="4491" spans="8:12" x14ac:dyDescent="0.25">
      <c r="H4491">
        <v>580118700</v>
      </c>
      <c r="I4491" t="s">
        <v>52</v>
      </c>
      <c r="J4491" t="s">
        <v>105</v>
      </c>
      <c r="K4491" t="s">
        <v>257</v>
      </c>
      <c r="L4491" t="s">
        <v>4295</v>
      </c>
    </row>
    <row r="4492" spans="8:12" x14ac:dyDescent="0.25">
      <c r="H4492">
        <v>580119400</v>
      </c>
      <c r="I4492" t="s">
        <v>52</v>
      </c>
      <c r="J4492" t="s">
        <v>105</v>
      </c>
      <c r="K4492" t="s">
        <v>257</v>
      </c>
      <c r="L4492" t="s">
        <v>4296</v>
      </c>
    </row>
    <row r="4493" spans="8:12" x14ac:dyDescent="0.25">
      <c r="H4493">
        <v>580120500</v>
      </c>
      <c r="I4493" t="s">
        <v>52</v>
      </c>
      <c r="J4493" t="s">
        <v>106</v>
      </c>
      <c r="K4493" t="s">
        <v>257</v>
      </c>
      <c r="L4493" t="s">
        <v>4297</v>
      </c>
    </row>
    <row r="4494" spans="8:12" x14ac:dyDescent="0.25">
      <c r="H4494">
        <v>580120600</v>
      </c>
      <c r="I4494" t="s">
        <v>52</v>
      </c>
      <c r="J4494" t="s">
        <v>106</v>
      </c>
      <c r="K4494" t="s">
        <v>257</v>
      </c>
      <c r="L4494" t="s">
        <v>539</v>
      </c>
    </row>
    <row r="4495" spans="8:12" x14ac:dyDescent="0.25">
      <c r="H4495">
        <v>580120700</v>
      </c>
      <c r="I4495" t="s">
        <v>52</v>
      </c>
      <c r="J4495" t="s">
        <v>105</v>
      </c>
      <c r="K4495" t="s">
        <v>257</v>
      </c>
      <c r="L4495" t="s">
        <v>4298</v>
      </c>
    </row>
    <row r="4496" spans="8:12" x14ac:dyDescent="0.25">
      <c r="H4496">
        <v>580121500</v>
      </c>
      <c r="I4496" t="s">
        <v>52</v>
      </c>
      <c r="J4496" t="s">
        <v>106</v>
      </c>
      <c r="K4496" t="s">
        <v>257</v>
      </c>
      <c r="L4496" t="s">
        <v>4299</v>
      </c>
    </row>
    <row r="4497" spans="8:12" x14ac:dyDescent="0.25">
      <c r="H4497">
        <v>580122900</v>
      </c>
      <c r="I4497" t="s">
        <v>52</v>
      </c>
      <c r="J4497" t="s">
        <v>106</v>
      </c>
      <c r="K4497" t="s">
        <v>257</v>
      </c>
      <c r="L4497" t="s">
        <v>4300</v>
      </c>
    </row>
    <row r="4498" spans="8:12" x14ac:dyDescent="0.25">
      <c r="H4498">
        <v>580124000</v>
      </c>
      <c r="I4498" t="s">
        <v>52</v>
      </c>
      <c r="J4498" t="s">
        <v>106</v>
      </c>
      <c r="K4498" t="s">
        <v>257</v>
      </c>
      <c r="L4498" t="s">
        <v>4301</v>
      </c>
    </row>
    <row r="4499" spans="8:12" x14ac:dyDescent="0.25">
      <c r="H4499">
        <v>580124100</v>
      </c>
      <c r="I4499" t="s">
        <v>52</v>
      </c>
      <c r="J4499" t="s">
        <v>106</v>
      </c>
      <c r="K4499" t="s">
        <v>257</v>
      </c>
      <c r="L4499" t="s">
        <v>4302</v>
      </c>
    </row>
    <row r="4500" spans="8:12" x14ac:dyDescent="0.25">
      <c r="H4500">
        <v>580124101</v>
      </c>
      <c r="I4500" t="s">
        <v>52</v>
      </c>
      <c r="J4500" t="s">
        <v>106</v>
      </c>
      <c r="K4500" t="s">
        <v>257</v>
      </c>
      <c r="L4500" t="s">
        <v>4303</v>
      </c>
    </row>
    <row r="4501" spans="8:12" x14ac:dyDescent="0.25">
      <c r="H4501">
        <v>580124102</v>
      </c>
      <c r="I4501" t="s">
        <v>52</v>
      </c>
      <c r="J4501" t="s">
        <v>106</v>
      </c>
      <c r="K4501" t="s">
        <v>257</v>
      </c>
      <c r="L4501" t="s">
        <v>4304</v>
      </c>
    </row>
    <row r="4502" spans="8:12" x14ac:dyDescent="0.25">
      <c r="H4502">
        <v>580124103</v>
      </c>
      <c r="I4502" t="s">
        <v>52</v>
      </c>
      <c r="J4502" t="s">
        <v>106</v>
      </c>
      <c r="K4502" t="s">
        <v>257</v>
      </c>
      <c r="L4502" t="s">
        <v>4305</v>
      </c>
    </row>
    <row r="4503" spans="8:12" x14ac:dyDescent="0.25">
      <c r="H4503">
        <v>580124104</v>
      </c>
      <c r="I4503" t="s">
        <v>52</v>
      </c>
      <c r="J4503" t="s">
        <v>106</v>
      </c>
      <c r="K4503" t="s">
        <v>257</v>
      </c>
      <c r="L4503" t="s">
        <v>4306</v>
      </c>
    </row>
    <row r="4504" spans="8:12" x14ac:dyDescent="0.25">
      <c r="H4504">
        <v>580124106</v>
      </c>
      <c r="I4504" t="s">
        <v>52</v>
      </c>
      <c r="J4504" t="s">
        <v>106</v>
      </c>
      <c r="K4504" t="s">
        <v>257</v>
      </c>
      <c r="L4504" t="s">
        <v>4307</v>
      </c>
    </row>
    <row r="4505" spans="8:12" x14ac:dyDescent="0.25">
      <c r="H4505">
        <v>580124107</v>
      </c>
      <c r="I4505" t="s">
        <v>52</v>
      </c>
      <c r="J4505" t="s">
        <v>106</v>
      </c>
      <c r="K4505" t="s">
        <v>254</v>
      </c>
      <c r="L4505" t="s">
        <v>4308</v>
      </c>
    </row>
    <row r="4506" spans="8:12" x14ac:dyDescent="0.25">
      <c r="H4506">
        <v>580126000</v>
      </c>
      <c r="I4506" t="s">
        <v>52</v>
      </c>
      <c r="J4506" t="s">
        <v>106</v>
      </c>
      <c r="K4506" t="s">
        <v>257</v>
      </c>
      <c r="L4506" t="s">
        <v>4309</v>
      </c>
    </row>
    <row r="4507" spans="8:12" x14ac:dyDescent="0.25">
      <c r="H4507">
        <v>580127300</v>
      </c>
      <c r="I4507" t="s">
        <v>52</v>
      </c>
      <c r="J4507" t="s">
        <v>106</v>
      </c>
      <c r="K4507" t="s">
        <v>257</v>
      </c>
      <c r="L4507" t="s">
        <v>4310</v>
      </c>
    </row>
    <row r="4508" spans="8:12" x14ac:dyDescent="0.25">
      <c r="H4508">
        <v>580127400</v>
      </c>
      <c r="I4508" t="s">
        <v>52</v>
      </c>
      <c r="J4508" t="s">
        <v>106</v>
      </c>
      <c r="K4508" t="s">
        <v>257</v>
      </c>
      <c r="L4508" t="s">
        <v>4311</v>
      </c>
    </row>
    <row r="4509" spans="8:12" x14ac:dyDescent="0.25">
      <c r="H4509">
        <v>580129300</v>
      </c>
      <c r="I4509" t="s">
        <v>52</v>
      </c>
      <c r="J4509" t="s">
        <v>106</v>
      </c>
      <c r="K4509" t="s">
        <v>257</v>
      </c>
      <c r="L4509" t="s">
        <v>4113</v>
      </c>
    </row>
    <row r="4510" spans="8:12" x14ac:dyDescent="0.25">
      <c r="H4510">
        <v>580129800</v>
      </c>
      <c r="I4510" t="s">
        <v>52</v>
      </c>
      <c r="J4510" t="s">
        <v>106</v>
      </c>
      <c r="K4510" t="s">
        <v>257</v>
      </c>
      <c r="L4510" t="s">
        <v>4117</v>
      </c>
    </row>
    <row r="4511" spans="8:12" x14ac:dyDescent="0.25">
      <c r="H4511" s="165">
        <v>620000000</v>
      </c>
      <c r="I4511" s="166" t="s">
        <v>54</v>
      </c>
      <c r="J4511" s="166" t="s">
        <v>221</v>
      </c>
      <c r="K4511" s="166" t="s">
        <v>219</v>
      </c>
      <c r="L4511" s="167" t="s">
        <v>112</v>
      </c>
    </row>
    <row r="4512" spans="8:12" x14ac:dyDescent="0.25">
      <c r="H4512">
        <v>620003800</v>
      </c>
      <c r="I4512" t="s">
        <v>112</v>
      </c>
      <c r="J4512" t="s">
        <v>106</v>
      </c>
      <c r="K4512" t="s">
        <v>257</v>
      </c>
      <c r="L4512" t="s">
        <v>4312</v>
      </c>
    </row>
    <row r="4513" spans="8:12" x14ac:dyDescent="0.25">
      <c r="H4513">
        <v>620004500</v>
      </c>
      <c r="I4513" t="s">
        <v>112</v>
      </c>
      <c r="J4513" t="s">
        <v>106</v>
      </c>
      <c r="K4513" t="s">
        <v>257</v>
      </c>
      <c r="L4513" t="s">
        <v>4313</v>
      </c>
    </row>
    <row r="4514" spans="8:12" x14ac:dyDescent="0.25">
      <c r="H4514">
        <v>620014200</v>
      </c>
      <c r="I4514" t="s">
        <v>112</v>
      </c>
      <c r="J4514" t="s">
        <v>106</v>
      </c>
      <c r="K4514" t="s">
        <v>257</v>
      </c>
      <c r="L4514" t="s">
        <v>4314</v>
      </c>
    </row>
    <row r="4515" spans="8:12" x14ac:dyDescent="0.25">
      <c r="H4515">
        <v>620015100</v>
      </c>
      <c r="I4515" t="s">
        <v>112</v>
      </c>
      <c r="J4515" t="s">
        <v>106</v>
      </c>
      <c r="K4515" t="s">
        <v>257</v>
      </c>
      <c r="L4515" t="s">
        <v>4315</v>
      </c>
    </row>
    <row r="4516" spans="8:12" x14ac:dyDescent="0.25">
      <c r="H4516">
        <v>620017400</v>
      </c>
      <c r="I4516" t="s">
        <v>112</v>
      </c>
      <c r="J4516" t="s">
        <v>106</v>
      </c>
      <c r="K4516" t="s">
        <v>257</v>
      </c>
      <c r="L4516" t="s">
        <v>4316</v>
      </c>
    </row>
    <row r="4517" spans="8:12" x14ac:dyDescent="0.25">
      <c r="H4517">
        <v>620020200</v>
      </c>
      <c r="I4517" t="s">
        <v>112</v>
      </c>
      <c r="J4517" t="s">
        <v>106</v>
      </c>
      <c r="K4517" t="s">
        <v>257</v>
      </c>
      <c r="L4517" t="s">
        <v>4317</v>
      </c>
    </row>
    <row r="4518" spans="8:12" x14ac:dyDescent="0.25">
      <c r="H4518">
        <v>620022100</v>
      </c>
      <c r="I4518" t="s">
        <v>112</v>
      </c>
      <c r="J4518" t="s">
        <v>106</v>
      </c>
      <c r="K4518" t="s">
        <v>257</v>
      </c>
      <c r="L4518" t="s">
        <v>4318</v>
      </c>
    </row>
    <row r="4519" spans="8:12" x14ac:dyDescent="0.25">
      <c r="H4519">
        <v>620022300</v>
      </c>
      <c r="I4519" t="s">
        <v>112</v>
      </c>
      <c r="J4519" t="s">
        <v>106</v>
      </c>
      <c r="K4519" t="s">
        <v>257</v>
      </c>
      <c r="L4519" t="s">
        <v>4319</v>
      </c>
    </row>
    <row r="4520" spans="8:12" x14ac:dyDescent="0.25">
      <c r="H4520">
        <v>620027500</v>
      </c>
      <c r="I4520" t="s">
        <v>112</v>
      </c>
      <c r="J4520" t="s">
        <v>106</v>
      </c>
      <c r="K4520" t="s">
        <v>257</v>
      </c>
      <c r="L4520" t="s">
        <v>4320</v>
      </c>
    </row>
    <row r="4521" spans="8:12" x14ac:dyDescent="0.25">
      <c r="H4521">
        <v>620027801</v>
      </c>
      <c r="I4521" t="s">
        <v>112</v>
      </c>
      <c r="J4521" t="s">
        <v>106</v>
      </c>
      <c r="K4521" t="s">
        <v>257</v>
      </c>
      <c r="L4521" t="s">
        <v>4321</v>
      </c>
    </row>
    <row r="4522" spans="8:12" x14ac:dyDescent="0.25">
      <c r="H4522">
        <v>620035300</v>
      </c>
      <c r="I4522" t="s">
        <v>112</v>
      </c>
      <c r="J4522" t="s">
        <v>106</v>
      </c>
      <c r="K4522" t="s">
        <v>257</v>
      </c>
      <c r="L4522" t="s">
        <v>4322</v>
      </c>
    </row>
    <row r="4523" spans="8:12" x14ac:dyDescent="0.25">
      <c r="H4523">
        <v>620035900</v>
      </c>
      <c r="I4523" t="s">
        <v>112</v>
      </c>
      <c r="J4523" t="s">
        <v>106</v>
      </c>
      <c r="K4523" t="s">
        <v>257</v>
      </c>
      <c r="L4523" t="s">
        <v>4323</v>
      </c>
    </row>
    <row r="4524" spans="8:12" x14ac:dyDescent="0.25">
      <c r="H4524">
        <v>620038200</v>
      </c>
      <c r="I4524" t="s">
        <v>112</v>
      </c>
      <c r="J4524" t="s">
        <v>106</v>
      </c>
      <c r="K4524" t="s">
        <v>257</v>
      </c>
      <c r="L4524" t="s">
        <v>4324</v>
      </c>
    </row>
    <row r="4525" spans="8:12" x14ac:dyDescent="0.25">
      <c r="H4525">
        <v>620041200</v>
      </c>
      <c r="I4525" t="s">
        <v>112</v>
      </c>
      <c r="J4525" t="s">
        <v>106</v>
      </c>
      <c r="K4525" t="s">
        <v>257</v>
      </c>
      <c r="L4525" t="s">
        <v>4325</v>
      </c>
    </row>
    <row r="4526" spans="8:12" x14ac:dyDescent="0.25">
      <c r="H4526">
        <v>620043900</v>
      </c>
      <c r="I4526" t="s">
        <v>112</v>
      </c>
      <c r="J4526" t="s">
        <v>106</v>
      </c>
      <c r="K4526" t="s">
        <v>257</v>
      </c>
      <c r="L4526" t="s">
        <v>4326</v>
      </c>
    </row>
    <row r="4527" spans="8:12" x14ac:dyDescent="0.25">
      <c r="H4527">
        <v>620044200</v>
      </c>
      <c r="I4527" t="s">
        <v>112</v>
      </c>
      <c r="J4527" t="s">
        <v>106</v>
      </c>
      <c r="K4527" t="s">
        <v>257</v>
      </c>
      <c r="L4527" t="s">
        <v>4327</v>
      </c>
    </row>
    <row r="4528" spans="8:12" x14ac:dyDescent="0.25">
      <c r="H4528">
        <v>620049100</v>
      </c>
      <c r="I4528" t="s">
        <v>112</v>
      </c>
      <c r="J4528" t="s">
        <v>105</v>
      </c>
      <c r="K4528" t="s">
        <v>254</v>
      </c>
      <c r="L4528" t="s">
        <v>4328</v>
      </c>
    </row>
    <row r="4529" spans="8:12" x14ac:dyDescent="0.25">
      <c r="H4529">
        <v>620051300</v>
      </c>
      <c r="I4529" t="s">
        <v>112</v>
      </c>
      <c r="J4529" t="s">
        <v>106</v>
      </c>
      <c r="K4529" t="s">
        <v>257</v>
      </c>
      <c r="L4529" t="s">
        <v>4329</v>
      </c>
    </row>
    <row r="4530" spans="8:12" x14ac:dyDescent="0.25">
      <c r="H4530">
        <v>620051800</v>
      </c>
      <c r="I4530" t="s">
        <v>112</v>
      </c>
      <c r="J4530" t="s">
        <v>106</v>
      </c>
      <c r="K4530" t="s">
        <v>257</v>
      </c>
      <c r="L4530" t="s">
        <v>4330</v>
      </c>
    </row>
    <row r="4531" spans="8:12" x14ac:dyDescent="0.25">
      <c r="H4531">
        <v>620054800</v>
      </c>
      <c r="I4531" t="s">
        <v>112</v>
      </c>
      <c r="J4531" t="s">
        <v>106</v>
      </c>
      <c r="K4531" t="s">
        <v>257</v>
      </c>
      <c r="L4531" t="s">
        <v>4331</v>
      </c>
    </row>
    <row r="4532" spans="8:12" x14ac:dyDescent="0.25">
      <c r="H4532">
        <v>620057000</v>
      </c>
      <c r="I4532" t="s">
        <v>112</v>
      </c>
      <c r="J4532" t="s">
        <v>106</v>
      </c>
      <c r="K4532" t="s">
        <v>257</v>
      </c>
      <c r="L4532" t="s">
        <v>4332</v>
      </c>
    </row>
    <row r="4533" spans="8:12" x14ac:dyDescent="0.25">
      <c r="H4533">
        <v>620057001</v>
      </c>
      <c r="I4533" t="s">
        <v>112</v>
      </c>
      <c r="J4533" t="s">
        <v>106</v>
      </c>
      <c r="K4533" t="s">
        <v>257</v>
      </c>
      <c r="L4533" t="s">
        <v>4333</v>
      </c>
    </row>
    <row r="4534" spans="8:12" x14ac:dyDescent="0.25">
      <c r="H4534">
        <v>620057002</v>
      </c>
      <c r="I4534" t="s">
        <v>112</v>
      </c>
      <c r="J4534" t="s">
        <v>106</v>
      </c>
      <c r="K4534" t="s">
        <v>257</v>
      </c>
      <c r="L4534" t="s">
        <v>4334</v>
      </c>
    </row>
    <row r="4535" spans="8:12" x14ac:dyDescent="0.25">
      <c r="H4535">
        <v>620059100</v>
      </c>
      <c r="I4535" t="s">
        <v>112</v>
      </c>
      <c r="J4535" t="s">
        <v>106</v>
      </c>
      <c r="K4535" t="s">
        <v>257</v>
      </c>
      <c r="L4535" t="s">
        <v>4335</v>
      </c>
    </row>
    <row r="4536" spans="8:12" x14ac:dyDescent="0.25">
      <c r="H4536">
        <v>620074400</v>
      </c>
      <c r="I4536" t="s">
        <v>112</v>
      </c>
      <c r="J4536" t="s">
        <v>106</v>
      </c>
      <c r="K4536" t="s">
        <v>257</v>
      </c>
      <c r="L4536" t="s">
        <v>4336</v>
      </c>
    </row>
    <row r="4537" spans="8:12" x14ac:dyDescent="0.25">
      <c r="H4537">
        <v>620075000</v>
      </c>
      <c r="I4537" t="s">
        <v>112</v>
      </c>
      <c r="J4537" t="s">
        <v>106</v>
      </c>
      <c r="K4537" t="s">
        <v>257</v>
      </c>
      <c r="L4537" t="s">
        <v>4337</v>
      </c>
    </row>
    <row r="4538" spans="8:12" x14ac:dyDescent="0.25">
      <c r="H4538">
        <v>620075100</v>
      </c>
      <c r="I4538" t="s">
        <v>112</v>
      </c>
      <c r="J4538" t="s">
        <v>106</v>
      </c>
      <c r="K4538" t="s">
        <v>257</v>
      </c>
      <c r="L4538" t="s">
        <v>4338</v>
      </c>
    </row>
    <row r="4539" spans="8:12" x14ac:dyDescent="0.25">
      <c r="H4539">
        <v>620075200</v>
      </c>
      <c r="I4539" t="s">
        <v>112</v>
      </c>
      <c r="J4539" t="s">
        <v>106</v>
      </c>
      <c r="K4539" t="s">
        <v>257</v>
      </c>
      <c r="L4539" t="s">
        <v>4339</v>
      </c>
    </row>
    <row r="4540" spans="8:12" x14ac:dyDescent="0.25">
      <c r="H4540">
        <v>620075300</v>
      </c>
      <c r="I4540" t="s">
        <v>112</v>
      </c>
      <c r="J4540" t="s">
        <v>106</v>
      </c>
      <c r="K4540" t="s">
        <v>257</v>
      </c>
      <c r="L4540" t="s">
        <v>4340</v>
      </c>
    </row>
    <row r="4541" spans="8:12" x14ac:dyDescent="0.25">
      <c r="H4541">
        <v>620075400</v>
      </c>
      <c r="I4541" t="s">
        <v>112</v>
      </c>
      <c r="J4541" t="s">
        <v>106</v>
      </c>
      <c r="K4541" t="s">
        <v>257</v>
      </c>
      <c r="L4541" t="s">
        <v>4341</v>
      </c>
    </row>
    <row r="4542" spans="8:12" x14ac:dyDescent="0.25">
      <c r="H4542">
        <v>620075500</v>
      </c>
      <c r="I4542" t="s">
        <v>112</v>
      </c>
      <c r="J4542" t="s">
        <v>106</v>
      </c>
      <c r="K4542" t="s">
        <v>257</v>
      </c>
      <c r="L4542" t="s">
        <v>4342</v>
      </c>
    </row>
    <row r="4543" spans="8:12" x14ac:dyDescent="0.25">
      <c r="H4543">
        <v>620075600</v>
      </c>
      <c r="I4543" t="s">
        <v>112</v>
      </c>
      <c r="J4543" t="s">
        <v>106</v>
      </c>
      <c r="K4543" t="s">
        <v>257</v>
      </c>
      <c r="L4543" t="s">
        <v>4343</v>
      </c>
    </row>
    <row r="4544" spans="8:12" x14ac:dyDescent="0.25">
      <c r="H4544">
        <v>620075700</v>
      </c>
      <c r="I4544" t="s">
        <v>112</v>
      </c>
      <c r="J4544" t="s">
        <v>106</v>
      </c>
      <c r="K4544" t="s">
        <v>257</v>
      </c>
      <c r="L4544" t="s">
        <v>4344</v>
      </c>
    </row>
    <row r="4545" spans="8:12" x14ac:dyDescent="0.25">
      <c r="H4545">
        <v>620075800</v>
      </c>
      <c r="I4545" t="s">
        <v>112</v>
      </c>
      <c r="J4545" t="s">
        <v>106</v>
      </c>
      <c r="K4545" t="s">
        <v>257</v>
      </c>
      <c r="L4545" t="s">
        <v>4345</v>
      </c>
    </row>
    <row r="4546" spans="8:12" x14ac:dyDescent="0.25">
      <c r="H4546">
        <v>620080500</v>
      </c>
      <c r="I4546" t="s">
        <v>112</v>
      </c>
      <c r="J4546" t="s">
        <v>105</v>
      </c>
      <c r="K4546" t="s">
        <v>257</v>
      </c>
      <c r="L4546" t="s">
        <v>4346</v>
      </c>
    </row>
    <row r="4547" spans="8:12" x14ac:dyDescent="0.25">
      <c r="H4547">
        <v>620082500</v>
      </c>
      <c r="I4547" t="s">
        <v>112</v>
      </c>
      <c r="J4547" t="s">
        <v>106</v>
      </c>
      <c r="K4547" t="s">
        <v>257</v>
      </c>
      <c r="L4547" t="s">
        <v>4347</v>
      </c>
    </row>
    <row r="4548" spans="8:12" x14ac:dyDescent="0.25">
      <c r="H4548">
        <v>620083000</v>
      </c>
      <c r="I4548" t="s">
        <v>112</v>
      </c>
      <c r="J4548" t="s">
        <v>106</v>
      </c>
      <c r="K4548" t="s">
        <v>257</v>
      </c>
      <c r="L4548" t="s">
        <v>4348</v>
      </c>
    </row>
    <row r="4549" spans="8:12" x14ac:dyDescent="0.25">
      <c r="H4549">
        <v>620085400</v>
      </c>
      <c r="I4549" t="s">
        <v>112</v>
      </c>
      <c r="J4549" t="s">
        <v>106</v>
      </c>
      <c r="K4549" t="s">
        <v>257</v>
      </c>
      <c r="L4549" t="s">
        <v>4349</v>
      </c>
    </row>
    <row r="4550" spans="8:12" x14ac:dyDescent="0.25">
      <c r="H4550">
        <v>620086300</v>
      </c>
      <c r="I4550" t="s">
        <v>112</v>
      </c>
      <c r="J4550" t="s">
        <v>106</v>
      </c>
      <c r="K4550" t="s">
        <v>257</v>
      </c>
      <c r="L4550" t="s">
        <v>4350</v>
      </c>
    </row>
    <row r="4551" spans="8:12" x14ac:dyDescent="0.25">
      <c r="H4551">
        <v>620086600</v>
      </c>
      <c r="I4551" t="s">
        <v>112</v>
      </c>
      <c r="J4551" t="s">
        <v>106</v>
      </c>
      <c r="K4551" t="s">
        <v>257</v>
      </c>
      <c r="L4551" t="s">
        <v>4351</v>
      </c>
    </row>
    <row r="4552" spans="8:12" x14ac:dyDescent="0.25">
      <c r="H4552">
        <v>620087200</v>
      </c>
      <c r="I4552" t="s">
        <v>112</v>
      </c>
      <c r="J4552" t="s">
        <v>106</v>
      </c>
      <c r="K4552" t="s">
        <v>257</v>
      </c>
      <c r="L4552" t="s">
        <v>4352</v>
      </c>
    </row>
    <row r="4553" spans="8:12" x14ac:dyDescent="0.25">
      <c r="H4553">
        <v>620090400</v>
      </c>
      <c r="I4553" t="s">
        <v>112</v>
      </c>
      <c r="J4553" t="s">
        <v>106</v>
      </c>
      <c r="K4553" t="s">
        <v>257</v>
      </c>
      <c r="L4553" t="s">
        <v>4353</v>
      </c>
    </row>
    <row r="4554" spans="8:12" x14ac:dyDescent="0.25">
      <c r="H4554">
        <v>620090600</v>
      </c>
      <c r="I4554" t="s">
        <v>112</v>
      </c>
      <c r="J4554" t="s">
        <v>106</v>
      </c>
      <c r="K4554" t="s">
        <v>257</v>
      </c>
      <c r="L4554" t="s">
        <v>4354</v>
      </c>
    </row>
    <row r="4555" spans="8:12" x14ac:dyDescent="0.25">
      <c r="H4555">
        <v>620091500</v>
      </c>
      <c r="I4555" t="s">
        <v>112</v>
      </c>
      <c r="J4555" t="s">
        <v>106</v>
      </c>
      <c r="K4555" t="s">
        <v>257</v>
      </c>
      <c r="L4555" t="s">
        <v>4355</v>
      </c>
    </row>
    <row r="4556" spans="8:12" x14ac:dyDescent="0.25">
      <c r="H4556">
        <v>620092200</v>
      </c>
      <c r="I4556" t="s">
        <v>112</v>
      </c>
      <c r="J4556" t="s">
        <v>105</v>
      </c>
      <c r="K4556" t="s">
        <v>257</v>
      </c>
      <c r="L4556" t="s">
        <v>4356</v>
      </c>
    </row>
    <row r="4557" spans="8:12" x14ac:dyDescent="0.25">
      <c r="H4557">
        <v>620092900</v>
      </c>
      <c r="I4557" t="s">
        <v>112</v>
      </c>
      <c r="J4557" t="s">
        <v>106</v>
      </c>
      <c r="K4557" t="s">
        <v>257</v>
      </c>
      <c r="L4557" t="s">
        <v>4357</v>
      </c>
    </row>
    <row r="4558" spans="8:12" x14ac:dyDescent="0.25">
      <c r="H4558">
        <v>620093000</v>
      </c>
      <c r="I4558" t="s">
        <v>112</v>
      </c>
      <c r="J4558" t="s">
        <v>106</v>
      </c>
      <c r="K4558" t="s">
        <v>257</v>
      </c>
      <c r="L4558" t="s">
        <v>4358</v>
      </c>
    </row>
    <row r="4559" spans="8:12" x14ac:dyDescent="0.25">
      <c r="H4559">
        <v>620093800</v>
      </c>
      <c r="I4559" t="s">
        <v>112</v>
      </c>
      <c r="J4559" t="s">
        <v>105</v>
      </c>
      <c r="K4559" t="s">
        <v>257</v>
      </c>
      <c r="L4559" t="s">
        <v>4359</v>
      </c>
    </row>
    <row r="4560" spans="8:12" x14ac:dyDescent="0.25">
      <c r="H4560">
        <v>620095600</v>
      </c>
      <c r="I4560" t="s">
        <v>112</v>
      </c>
      <c r="J4560" t="s">
        <v>106</v>
      </c>
      <c r="K4560" t="s">
        <v>257</v>
      </c>
      <c r="L4560" t="s">
        <v>4360</v>
      </c>
    </row>
    <row r="4561" spans="8:12" x14ac:dyDescent="0.25">
      <c r="H4561">
        <v>620096800</v>
      </c>
      <c r="I4561" t="s">
        <v>112</v>
      </c>
      <c r="J4561" t="s">
        <v>106</v>
      </c>
      <c r="K4561" t="s">
        <v>257</v>
      </c>
      <c r="L4561" t="s">
        <v>4361</v>
      </c>
    </row>
    <row r="4562" spans="8:12" x14ac:dyDescent="0.25">
      <c r="H4562">
        <v>620098500</v>
      </c>
      <c r="I4562" t="s">
        <v>112</v>
      </c>
      <c r="J4562" t="s">
        <v>106</v>
      </c>
      <c r="K4562" t="s">
        <v>257</v>
      </c>
      <c r="L4562" t="s">
        <v>4362</v>
      </c>
    </row>
    <row r="4563" spans="8:12" x14ac:dyDescent="0.25">
      <c r="H4563">
        <v>620100300</v>
      </c>
      <c r="I4563" t="s">
        <v>112</v>
      </c>
      <c r="J4563" t="s">
        <v>105</v>
      </c>
      <c r="K4563" t="s">
        <v>257</v>
      </c>
      <c r="L4563" t="s">
        <v>4363</v>
      </c>
    </row>
    <row r="4564" spans="8:12" x14ac:dyDescent="0.25">
      <c r="H4564">
        <v>620100301</v>
      </c>
      <c r="I4564" t="s">
        <v>112</v>
      </c>
      <c r="J4564" t="s">
        <v>105</v>
      </c>
      <c r="K4564" t="s">
        <v>257</v>
      </c>
      <c r="L4564" t="s">
        <v>4364</v>
      </c>
    </row>
    <row r="4565" spans="8:12" x14ac:dyDescent="0.25">
      <c r="H4565">
        <v>620100302</v>
      </c>
      <c r="I4565" t="s">
        <v>112</v>
      </c>
      <c r="J4565" t="s">
        <v>105</v>
      </c>
      <c r="K4565" t="s">
        <v>257</v>
      </c>
      <c r="L4565" t="s">
        <v>4365</v>
      </c>
    </row>
    <row r="4566" spans="8:12" x14ac:dyDescent="0.25">
      <c r="H4566">
        <v>620100305</v>
      </c>
      <c r="I4566" t="s">
        <v>112</v>
      </c>
      <c r="J4566" t="s">
        <v>105</v>
      </c>
      <c r="K4566" t="s">
        <v>257</v>
      </c>
      <c r="L4566" t="s">
        <v>4366</v>
      </c>
    </row>
    <row r="4567" spans="8:12" x14ac:dyDescent="0.25">
      <c r="H4567">
        <v>620100306</v>
      </c>
      <c r="I4567" t="s">
        <v>112</v>
      </c>
      <c r="J4567" t="s">
        <v>105</v>
      </c>
      <c r="K4567" t="s">
        <v>257</v>
      </c>
      <c r="L4567" t="s">
        <v>4367</v>
      </c>
    </row>
    <row r="4568" spans="8:12" x14ac:dyDescent="0.25">
      <c r="H4568">
        <v>620100307</v>
      </c>
      <c r="I4568" t="s">
        <v>112</v>
      </c>
      <c r="J4568" t="s">
        <v>105</v>
      </c>
      <c r="K4568" t="s">
        <v>257</v>
      </c>
      <c r="L4568" t="s">
        <v>4368</v>
      </c>
    </row>
    <row r="4569" spans="8:12" x14ac:dyDescent="0.25">
      <c r="H4569">
        <v>620100900</v>
      </c>
      <c r="I4569" t="s">
        <v>112</v>
      </c>
      <c r="J4569" t="s">
        <v>106</v>
      </c>
      <c r="K4569" t="s">
        <v>257</v>
      </c>
      <c r="L4569" t="s">
        <v>4369</v>
      </c>
    </row>
    <row r="4570" spans="8:12" x14ac:dyDescent="0.25">
      <c r="H4570">
        <v>620101000</v>
      </c>
      <c r="I4570" t="s">
        <v>112</v>
      </c>
      <c r="J4570" t="s">
        <v>106</v>
      </c>
      <c r="K4570" t="s">
        <v>257</v>
      </c>
      <c r="L4570" t="s">
        <v>4370</v>
      </c>
    </row>
    <row r="4571" spans="8:12" x14ac:dyDescent="0.25">
      <c r="H4571">
        <v>620106000</v>
      </c>
      <c r="I4571" t="s">
        <v>112</v>
      </c>
      <c r="J4571" t="s">
        <v>106</v>
      </c>
      <c r="K4571" t="s">
        <v>257</v>
      </c>
      <c r="L4571" t="s">
        <v>4371</v>
      </c>
    </row>
    <row r="4572" spans="8:12" x14ac:dyDescent="0.25">
      <c r="H4572">
        <v>620106100</v>
      </c>
      <c r="I4572" t="s">
        <v>112</v>
      </c>
      <c r="J4572" t="s">
        <v>106</v>
      </c>
      <c r="K4572" t="s">
        <v>257</v>
      </c>
      <c r="L4572" t="s">
        <v>4372</v>
      </c>
    </row>
    <row r="4573" spans="8:12" x14ac:dyDescent="0.25">
      <c r="H4573">
        <v>620107000</v>
      </c>
      <c r="I4573" t="s">
        <v>112</v>
      </c>
      <c r="J4573" t="s">
        <v>106</v>
      </c>
      <c r="K4573" t="s">
        <v>257</v>
      </c>
      <c r="L4573" t="s">
        <v>4373</v>
      </c>
    </row>
    <row r="4574" spans="8:12" x14ac:dyDescent="0.25">
      <c r="H4574">
        <v>620107300</v>
      </c>
      <c r="I4574" t="s">
        <v>112</v>
      </c>
      <c r="J4574" t="s">
        <v>106</v>
      </c>
      <c r="K4574" t="s">
        <v>257</v>
      </c>
      <c r="L4574" t="s">
        <v>4374</v>
      </c>
    </row>
    <row r="4575" spans="8:12" x14ac:dyDescent="0.25">
      <c r="H4575">
        <v>620107400</v>
      </c>
      <c r="I4575" t="s">
        <v>112</v>
      </c>
      <c r="J4575" t="s">
        <v>106</v>
      </c>
      <c r="K4575" t="s">
        <v>257</v>
      </c>
      <c r="L4575" t="s">
        <v>4375</v>
      </c>
    </row>
    <row r="4576" spans="8:12" x14ac:dyDescent="0.25">
      <c r="H4576">
        <v>620107401</v>
      </c>
      <c r="I4576" t="s">
        <v>112</v>
      </c>
      <c r="J4576" t="s">
        <v>106</v>
      </c>
      <c r="K4576" t="s">
        <v>257</v>
      </c>
      <c r="L4576" t="s">
        <v>4376</v>
      </c>
    </row>
    <row r="4577" spans="8:12" x14ac:dyDescent="0.25">
      <c r="H4577">
        <v>620107402</v>
      </c>
      <c r="I4577" t="s">
        <v>112</v>
      </c>
      <c r="J4577" t="s">
        <v>106</v>
      </c>
      <c r="K4577" t="s">
        <v>257</v>
      </c>
      <c r="L4577" t="s">
        <v>4377</v>
      </c>
    </row>
    <row r="4578" spans="8:12" x14ac:dyDescent="0.25">
      <c r="H4578">
        <v>620107403</v>
      </c>
      <c r="I4578" t="s">
        <v>112</v>
      </c>
      <c r="J4578" t="s">
        <v>106</v>
      </c>
      <c r="K4578" t="s">
        <v>257</v>
      </c>
      <c r="L4578" t="s">
        <v>4378</v>
      </c>
    </row>
    <row r="4579" spans="8:12" x14ac:dyDescent="0.25">
      <c r="H4579">
        <v>620107404</v>
      </c>
      <c r="I4579" t="s">
        <v>112</v>
      </c>
      <c r="J4579" t="s">
        <v>106</v>
      </c>
      <c r="K4579" t="s">
        <v>257</v>
      </c>
      <c r="L4579" t="s">
        <v>4379</v>
      </c>
    </row>
    <row r="4580" spans="8:12" x14ac:dyDescent="0.25">
      <c r="H4580">
        <v>620107405</v>
      </c>
      <c r="I4580" t="s">
        <v>112</v>
      </c>
      <c r="J4580" t="s">
        <v>106</v>
      </c>
      <c r="K4580" t="s">
        <v>257</v>
      </c>
      <c r="L4580" t="s">
        <v>4380</v>
      </c>
    </row>
    <row r="4581" spans="8:12" x14ac:dyDescent="0.25">
      <c r="H4581">
        <v>620107406</v>
      </c>
      <c r="I4581" t="s">
        <v>112</v>
      </c>
      <c r="J4581" t="s">
        <v>106</v>
      </c>
      <c r="K4581" t="s">
        <v>257</v>
      </c>
      <c r="L4581" t="s">
        <v>4381</v>
      </c>
    </row>
    <row r="4582" spans="8:12" x14ac:dyDescent="0.25">
      <c r="H4582">
        <v>620109400</v>
      </c>
      <c r="I4582" t="s">
        <v>112</v>
      </c>
      <c r="J4582" t="s">
        <v>106</v>
      </c>
      <c r="K4582" t="s">
        <v>257</v>
      </c>
      <c r="L4582" t="s">
        <v>4373</v>
      </c>
    </row>
    <row r="4583" spans="8:12" x14ac:dyDescent="0.25">
      <c r="H4583">
        <v>620109600</v>
      </c>
      <c r="I4583" t="s">
        <v>112</v>
      </c>
      <c r="J4583" t="s">
        <v>106</v>
      </c>
      <c r="K4583" t="s">
        <v>257</v>
      </c>
      <c r="L4583" t="s">
        <v>4382</v>
      </c>
    </row>
    <row r="4584" spans="8:12" x14ac:dyDescent="0.25">
      <c r="H4584">
        <v>620110300</v>
      </c>
      <c r="I4584" t="s">
        <v>112</v>
      </c>
      <c r="J4584" t="s">
        <v>105</v>
      </c>
      <c r="K4584" t="s">
        <v>254</v>
      </c>
      <c r="L4584" t="s">
        <v>256</v>
      </c>
    </row>
    <row r="4585" spans="8:12" x14ac:dyDescent="0.25">
      <c r="H4585">
        <v>620110301</v>
      </c>
      <c r="I4585" t="s">
        <v>112</v>
      </c>
      <c r="J4585" t="s">
        <v>105</v>
      </c>
      <c r="K4585" t="s">
        <v>254</v>
      </c>
      <c r="L4585" t="s">
        <v>256</v>
      </c>
    </row>
    <row r="4586" spans="8:12" x14ac:dyDescent="0.25">
      <c r="H4586">
        <v>620110302</v>
      </c>
      <c r="I4586" t="s">
        <v>112</v>
      </c>
      <c r="J4586" t="s">
        <v>105</v>
      </c>
      <c r="K4586" t="s">
        <v>254</v>
      </c>
      <c r="L4586" t="s">
        <v>256</v>
      </c>
    </row>
    <row r="4587" spans="8:12" x14ac:dyDescent="0.25">
      <c r="H4587">
        <v>620110305</v>
      </c>
      <c r="I4587" t="s">
        <v>112</v>
      </c>
      <c r="J4587" t="s">
        <v>105</v>
      </c>
      <c r="K4587" t="s">
        <v>254</v>
      </c>
      <c r="L4587" t="s">
        <v>256</v>
      </c>
    </row>
    <row r="4588" spans="8:12" x14ac:dyDescent="0.25">
      <c r="H4588">
        <v>620110306</v>
      </c>
      <c r="I4588" t="s">
        <v>112</v>
      </c>
      <c r="J4588" t="s">
        <v>105</v>
      </c>
      <c r="K4588" t="s">
        <v>254</v>
      </c>
      <c r="L4588" t="s">
        <v>256</v>
      </c>
    </row>
    <row r="4589" spans="8:12" x14ac:dyDescent="0.25">
      <c r="H4589">
        <v>620110307</v>
      </c>
      <c r="I4589" t="s">
        <v>112</v>
      </c>
      <c r="J4589" t="s">
        <v>105</v>
      </c>
      <c r="K4589" t="s">
        <v>254</v>
      </c>
      <c r="L4589" t="s">
        <v>256</v>
      </c>
    </row>
    <row r="4590" spans="8:12" x14ac:dyDescent="0.25">
      <c r="H4590">
        <v>620110400</v>
      </c>
      <c r="I4590" t="s">
        <v>112</v>
      </c>
      <c r="J4590" t="s">
        <v>106</v>
      </c>
      <c r="K4590" t="s">
        <v>257</v>
      </c>
      <c r="L4590" t="s">
        <v>4373</v>
      </c>
    </row>
    <row r="4591" spans="8:12" x14ac:dyDescent="0.25">
      <c r="H4591">
        <v>620110600</v>
      </c>
      <c r="I4591" t="s">
        <v>112</v>
      </c>
      <c r="J4591" t="s">
        <v>105</v>
      </c>
      <c r="K4591" t="s">
        <v>254</v>
      </c>
      <c r="L4591" t="s">
        <v>256</v>
      </c>
    </row>
    <row r="4592" spans="8:12" x14ac:dyDescent="0.25">
      <c r="H4592">
        <v>620111100</v>
      </c>
      <c r="I4592" t="s">
        <v>112</v>
      </c>
      <c r="J4592" t="s">
        <v>105</v>
      </c>
      <c r="K4592" t="s">
        <v>257</v>
      </c>
      <c r="L4592" t="s">
        <v>4383</v>
      </c>
    </row>
    <row r="4593" spans="8:12" x14ac:dyDescent="0.25">
      <c r="H4593">
        <v>620111101</v>
      </c>
      <c r="I4593" t="s">
        <v>112</v>
      </c>
      <c r="J4593" t="s">
        <v>105</v>
      </c>
      <c r="K4593" t="s">
        <v>257</v>
      </c>
      <c r="L4593" t="s">
        <v>4384</v>
      </c>
    </row>
    <row r="4594" spans="8:12" x14ac:dyDescent="0.25">
      <c r="H4594">
        <v>620111900</v>
      </c>
      <c r="I4594" t="s">
        <v>112</v>
      </c>
      <c r="J4594" t="s">
        <v>106</v>
      </c>
      <c r="K4594" t="s">
        <v>257</v>
      </c>
      <c r="L4594" t="s">
        <v>4385</v>
      </c>
    </row>
    <row r="4595" spans="8:12" x14ac:dyDescent="0.25">
      <c r="H4595">
        <v>620112100</v>
      </c>
      <c r="I4595" t="s">
        <v>112</v>
      </c>
      <c r="J4595" t="s">
        <v>106</v>
      </c>
      <c r="K4595" t="s">
        <v>257</v>
      </c>
      <c r="L4595" t="s">
        <v>4386</v>
      </c>
    </row>
    <row r="4596" spans="8:12" x14ac:dyDescent="0.25">
      <c r="H4596">
        <v>620114800</v>
      </c>
      <c r="I4596" t="s">
        <v>112</v>
      </c>
      <c r="J4596" t="s">
        <v>106</v>
      </c>
      <c r="K4596" t="s">
        <v>257</v>
      </c>
      <c r="L4596" t="s">
        <v>4387</v>
      </c>
    </row>
    <row r="4597" spans="8:12" x14ac:dyDescent="0.25">
      <c r="H4597">
        <v>620114900</v>
      </c>
      <c r="I4597" t="s">
        <v>112</v>
      </c>
      <c r="J4597" t="s">
        <v>105</v>
      </c>
      <c r="K4597" t="s">
        <v>257</v>
      </c>
      <c r="L4597" t="s">
        <v>4388</v>
      </c>
    </row>
    <row r="4598" spans="8:12" x14ac:dyDescent="0.25">
      <c r="H4598">
        <v>620116100</v>
      </c>
      <c r="I4598" t="s">
        <v>112</v>
      </c>
      <c r="J4598" t="s">
        <v>106</v>
      </c>
      <c r="K4598" t="s">
        <v>257</v>
      </c>
      <c r="L4598" t="s">
        <v>4389</v>
      </c>
    </row>
    <row r="4599" spans="8:12" x14ac:dyDescent="0.25">
      <c r="H4599">
        <v>620116200</v>
      </c>
      <c r="I4599" t="s">
        <v>112</v>
      </c>
      <c r="J4599" t="s">
        <v>105</v>
      </c>
      <c r="K4599" t="s">
        <v>257</v>
      </c>
      <c r="L4599" t="s">
        <v>4390</v>
      </c>
    </row>
    <row r="4600" spans="8:12" x14ac:dyDescent="0.25">
      <c r="H4600">
        <v>620116700</v>
      </c>
      <c r="I4600" t="s">
        <v>112</v>
      </c>
      <c r="J4600" t="s">
        <v>106</v>
      </c>
      <c r="K4600" t="s">
        <v>257</v>
      </c>
      <c r="L4600" t="s">
        <v>4391</v>
      </c>
    </row>
    <row r="4601" spans="8:12" x14ac:dyDescent="0.25">
      <c r="H4601" s="165">
        <v>660000000</v>
      </c>
      <c r="I4601" s="166" t="s">
        <v>55</v>
      </c>
      <c r="J4601" s="166" t="s">
        <v>221</v>
      </c>
      <c r="K4601" s="166" t="s">
        <v>219</v>
      </c>
      <c r="L4601" s="167" t="s">
        <v>55</v>
      </c>
    </row>
    <row r="4602" spans="8:12" x14ac:dyDescent="0.25">
      <c r="H4602">
        <v>660001600</v>
      </c>
      <c r="I4602" t="s">
        <v>55</v>
      </c>
      <c r="J4602" t="s">
        <v>106</v>
      </c>
      <c r="K4602" t="s">
        <v>257</v>
      </c>
      <c r="L4602" t="s">
        <v>4392</v>
      </c>
    </row>
    <row r="4603" spans="8:12" x14ac:dyDescent="0.25">
      <c r="H4603">
        <v>660004900</v>
      </c>
      <c r="I4603" t="s">
        <v>55</v>
      </c>
      <c r="J4603" t="s">
        <v>106</v>
      </c>
      <c r="K4603" t="s">
        <v>257</v>
      </c>
      <c r="L4603" t="s">
        <v>4393</v>
      </c>
    </row>
    <row r="4604" spans="8:12" x14ac:dyDescent="0.25">
      <c r="H4604">
        <v>660005200</v>
      </c>
      <c r="I4604" t="s">
        <v>55</v>
      </c>
      <c r="J4604" t="s">
        <v>106</v>
      </c>
      <c r="K4604" t="s">
        <v>257</v>
      </c>
      <c r="L4604" t="s">
        <v>4394</v>
      </c>
    </row>
    <row r="4605" spans="8:12" x14ac:dyDescent="0.25">
      <c r="H4605">
        <v>660006000</v>
      </c>
      <c r="I4605" t="s">
        <v>55</v>
      </c>
      <c r="J4605" t="s">
        <v>106</v>
      </c>
      <c r="K4605" t="s">
        <v>254</v>
      </c>
      <c r="L4605" t="s">
        <v>4395</v>
      </c>
    </row>
    <row r="4606" spans="8:12" x14ac:dyDescent="0.25">
      <c r="H4606">
        <v>660006600</v>
      </c>
      <c r="I4606" t="s">
        <v>55</v>
      </c>
      <c r="J4606" t="s">
        <v>106</v>
      </c>
      <c r="K4606" t="s">
        <v>257</v>
      </c>
      <c r="L4606" t="s">
        <v>4396</v>
      </c>
    </row>
    <row r="4607" spans="8:12" x14ac:dyDescent="0.25">
      <c r="H4607">
        <v>660006900</v>
      </c>
      <c r="I4607" t="s">
        <v>55</v>
      </c>
      <c r="J4607" t="s">
        <v>106</v>
      </c>
      <c r="K4607" t="s">
        <v>254</v>
      </c>
      <c r="L4607" t="s">
        <v>4397</v>
      </c>
    </row>
    <row r="4608" spans="8:12" x14ac:dyDescent="0.25">
      <c r="H4608">
        <v>660007000</v>
      </c>
      <c r="I4608" t="s">
        <v>55</v>
      </c>
      <c r="J4608" t="s">
        <v>106</v>
      </c>
      <c r="K4608" t="s">
        <v>254</v>
      </c>
      <c r="L4608" t="s">
        <v>4398</v>
      </c>
    </row>
    <row r="4609" spans="8:12" x14ac:dyDescent="0.25">
      <c r="H4609">
        <v>660010400</v>
      </c>
      <c r="I4609" t="s">
        <v>55</v>
      </c>
      <c r="J4609" t="s">
        <v>106</v>
      </c>
      <c r="K4609" t="s">
        <v>257</v>
      </c>
      <c r="L4609" t="s">
        <v>4399</v>
      </c>
    </row>
    <row r="4610" spans="8:12" x14ac:dyDescent="0.25">
      <c r="H4610">
        <v>660011300</v>
      </c>
      <c r="I4610" t="s">
        <v>55</v>
      </c>
      <c r="J4610" t="s">
        <v>106</v>
      </c>
      <c r="K4610" t="s">
        <v>257</v>
      </c>
      <c r="L4610" t="s">
        <v>4400</v>
      </c>
    </row>
    <row r="4611" spans="8:12" x14ac:dyDescent="0.25">
      <c r="H4611">
        <v>660011400</v>
      </c>
      <c r="I4611" t="s">
        <v>55</v>
      </c>
      <c r="J4611" t="s">
        <v>106</v>
      </c>
      <c r="K4611" t="s">
        <v>257</v>
      </c>
      <c r="L4611" t="s">
        <v>4401</v>
      </c>
    </row>
    <row r="4612" spans="8:12" x14ac:dyDescent="0.25">
      <c r="H4612">
        <v>660011700</v>
      </c>
      <c r="I4612" t="s">
        <v>55</v>
      </c>
      <c r="J4612" t="s">
        <v>106</v>
      </c>
      <c r="K4612" t="s">
        <v>257</v>
      </c>
      <c r="L4612" t="s">
        <v>4402</v>
      </c>
    </row>
    <row r="4613" spans="8:12" x14ac:dyDescent="0.25">
      <c r="H4613">
        <v>660023701</v>
      </c>
      <c r="I4613" t="s">
        <v>55</v>
      </c>
      <c r="J4613" t="s">
        <v>106</v>
      </c>
      <c r="K4613" t="s">
        <v>257</v>
      </c>
      <c r="L4613" t="s">
        <v>4403</v>
      </c>
    </row>
    <row r="4614" spans="8:12" x14ac:dyDescent="0.25">
      <c r="H4614">
        <v>660024100</v>
      </c>
      <c r="I4614" t="s">
        <v>55</v>
      </c>
      <c r="J4614" t="s">
        <v>106</v>
      </c>
      <c r="K4614" t="s">
        <v>257</v>
      </c>
      <c r="L4614" t="s">
        <v>4404</v>
      </c>
    </row>
    <row r="4615" spans="8:12" x14ac:dyDescent="0.25">
      <c r="H4615">
        <v>660025802</v>
      </c>
      <c r="I4615" t="s">
        <v>55</v>
      </c>
      <c r="J4615" t="s">
        <v>106</v>
      </c>
      <c r="K4615" t="s">
        <v>254</v>
      </c>
      <c r="L4615" t="s">
        <v>4405</v>
      </c>
    </row>
    <row r="4616" spans="8:12" x14ac:dyDescent="0.25">
      <c r="H4616">
        <v>660028000</v>
      </c>
      <c r="I4616" t="s">
        <v>55</v>
      </c>
      <c r="J4616" t="s">
        <v>106</v>
      </c>
      <c r="K4616" t="s">
        <v>254</v>
      </c>
      <c r="L4616" t="s">
        <v>4406</v>
      </c>
    </row>
    <row r="4617" spans="8:12" x14ac:dyDescent="0.25">
      <c r="H4617">
        <v>660029600</v>
      </c>
      <c r="I4617" t="s">
        <v>55</v>
      </c>
      <c r="J4617" t="s">
        <v>106</v>
      </c>
      <c r="K4617" t="s">
        <v>257</v>
      </c>
      <c r="L4617" t="s">
        <v>4407</v>
      </c>
    </row>
    <row r="4618" spans="8:12" x14ac:dyDescent="0.25">
      <c r="H4618">
        <v>660031600</v>
      </c>
      <c r="I4618" t="s">
        <v>55</v>
      </c>
      <c r="J4618" t="s">
        <v>106</v>
      </c>
      <c r="K4618" t="s">
        <v>254</v>
      </c>
      <c r="L4618" t="s">
        <v>4408</v>
      </c>
    </row>
    <row r="4619" spans="8:12" x14ac:dyDescent="0.25">
      <c r="H4619">
        <v>660032600</v>
      </c>
      <c r="I4619" t="s">
        <v>55</v>
      </c>
      <c r="J4619" t="s">
        <v>106</v>
      </c>
      <c r="K4619" t="s">
        <v>257</v>
      </c>
      <c r="L4619" t="s">
        <v>4409</v>
      </c>
    </row>
    <row r="4620" spans="8:12" x14ac:dyDescent="0.25">
      <c r="H4620">
        <v>660036600</v>
      </c>
      <c r="I4620" t="s">
        <v>55</v>
      </c>
      <c r="J4620" t="s">
        <v>106</v>
      </c>
      <c r="K4620" t="s">
        <v>254</v>
      </c>
      <c r="L4620" t="s">
        <v>4410</v>
      </c>
    </row>
    <row r="4621" spans="8:12" x14ac:dyDescent="0.25">
      <c r="H4621">
        <v>660038600</v>
      </c>
      <c r="I4621" t="s">
        <v>55</v>
      </c>
      <c r="J4621" t="s">
        <v>106</v>
      </c>
      <c r="K4621" t="s">
        <v>257</v>
      </c>
      <c r="L4621" t="s">
        <v>4411</v>
      </c>
    </row>
    <row r="4622" spans="8:12" x14ac:dyDescent="0.25">
      <c r="H4622">
        <v>660039300</v>
      </c>
      <c r="I4622" t="s">
        <v>55</v>
      </c>
      <c r="J4622" t="s">
        <v>106</v>
      </c>
      <c r="K4622" t="s">
        <v>257</v>
      </c>
      <c r="L4622" t="s">
        <v>4412</v>
      </c>
    </row>
    <row r="4623" spans="8:12" x14ac:dyDescent="0.25">
      <c r="H4623">
        <v>660040500</v>
      </c>
      <c r="I4623" t="s">
        <v>55</v>
      </c>
      <c r="J4623" t="s">
        <v>106</v>
      </c>
      <c r="K4623" t="s">
        <v>257</v>
      </c>
      <c r="L4623" t="s">
        <v>4413</v>
      </c>
    </row>
    <row r="4624" spans="8:12" x14ac:dyDescent="0.25">
      <c r="H4624">
        <v>660041800</v>
      </c>
      <c r="I4624" t="s">
        <v>55</v>
      </c>
      <c r="J4624" t="s">
        <v>106</v>
      </c>
      <c r="K4624" t="s">
        <v>257</v>
      </c>
      <c r="L4624" t="s">
        <v>4414</v>
      </c>
    </row>
    <row r="4625" spans="8:12" x14ac:dyDescent="0.25">
      <c r="H4625">
        <v>660042300</v>
      </c>
      <c r="I4625" t="s">
        <v>55</v>
      </c>
      <c r="J4625" t="s">
        <v>106</v>
      </c>
      <c r="K4625" t="s">
        <v>257</v>
      </c>
      <c r="L4625" t="s">
        <v>4415</v>
      </c>
    </row>
    <row r="4626" spans="8:12" x14ac:dyDescent="0.25">
      <c r="H4626">
        <v>660042301</v>
      </c>
      <c r="I4626" t="s">
        <v>55</v>
      </c>
      <c r="J4626" t="s">
        <v>106</v>
      </c>
      <c r="K4626" t="s">
        <v>257</v>
      </c>
      <c r="L4626" t="s">
        <v>4416</v>
      </c>
    </row>
    <row r="4627" spans="8:12" x14ac:dyDescent="0.25">
      <c r="H4627">
        <v>660042400</v>
      </c>
      <c r="I4627" t="s">
        <v>55</v>
      </c>
      <c r="J4627" t="s">
        <v>106</v>
      </c>
      <c r="K4627" t="s">
        <v>257</v>
      </c>
      <c r="L4627" t="s">
        <v>4417</v>
      </c>
    </row>
    <row r="4628" spans="8:12" x14ac:dyDescent="0.25">
      <c r="H4628">
        <v>660043700</v>
      </c>
      <c r="I4628" t="s">
        <v>55</v>
      </c>
      <c r="J4628" t="s">
        <v>106</v>
      </c>
      <c r="K4628" t="s">
        <v>254</v>
      </c>
      <c r="L4628" t="s">
        <v>4418</v>
      </c>
    </row>
    <row r="4629" spans="8:12" x14ac:dyDescent="0.25">
      <c r="H4629">
        <v>660044100</v>
      </c>
      <c r="I4629" t="s">
        <v>55</v>
      </c>
      <c r="J4629" t="s">
        <v>106</v>
      </c>
      <c r="K4629" t="s">
        <v>254</v>
      </c>
      <c r="L4629" t="s">
        <v>4419</v>
      </c>
    </row>
    <row r="4630" spans="8:12" x14ac:dyDescent="0.25">
      <c r="H4630">
        <v>660044600</v>
      </c>
      <c r="I4630" t="s">
        <v>55</v>
      </c>
      <c r="J4630" t="s">
        <v>106</v>
      </c>
      <c r="K4630" t="s">
        <v>254</v>
      </c>
      <c r="L4630" t="s">
        <v>4420</v>
      </c>
    </row>
    <row r="4631" spans="8:12" x14ac:dyDescent="0.25">
      <c r="H4631">
        <v>660046900</v>
      </c>
      <c r="I4631" t="s">
        <v>55</v>
      </c>
      <c r="J4631" t="s">
        <v>106</v>
      </c>
      <c r="K4631" t="s">
        <v>254</v>
      </c>
      <c r="L4631" t="s">
        <v>4421</v>
      </c>
    </row>
    <row r="4632" spans="8:12" x14ac:dyDescent="0.25">
      <c r="H4632">
        <v>660050500</v>
      </c>
      <c r="I4632" t="s">
        <v>55</v>
      </c>
      <c r="J4632" t="s">
        <v>106</v>
      </c>
      <c r="K4632" t="s">
        <v>254</v>
      </c>
      <c r="L4632" t="s">
        <v>4422</v>
      </c>
    </row>
    <row r="4633" spans="8:12" x14ac:dyDescent="0.25">
      <c r="H4633">
        <v>660052400</v>
      </c>
      <c r="I4633" t="s">
        <v>55</v>
      </c>
      <c r="J4633" t="s">
        <v>105</v>
      </c>
      <c r="K4633" t="s">
        <v>254</v>
      </c>
      <c r="L4633" t="s">
        <v>4423</v>
      </c>
    </row>
    <row r="4634" spans="8:12" x14ac:dyDescent="0.25">
      <c r="H4634">
        <v>660053000</v>
      </c>
      <c r="I4634" t="s">
        <v>55</v>
      </c>
      <c r="J4634" t="s">
        <v>106</v>
      </c>
      <c r="K4634" t="s">
        <v>257</v>
      </c>
      <c r="L4634" t="s">
        <v>4424</v>
      </c>
    </row>
    <row r="4635" spans="8:12" x14ac:dyDescent="0.25">
      <c r="H4635">
        <v>660053100</v>
      </c>
      <c r="I4635" t="s">
        <v>55</v>
      </c>
      <c r="J4635" t="s">
        <v>106</v>
      </c>
      <c r="K4635" t="s">
        <v>254</v>
      </c>
      <c r="L4635" t="s">
        <v>4425</v>
      </c>
    </row>
    <row r="4636" spans="8:12" x14ac:dyDescent="0.25">
      <c r="H4636">
        <v>660053700</v>
      </c>
      <c r="I4636" t="s">
        <v>55</v>
      </c>
      <c r="J4636" t="s">
        <v>106</v>
      </c>
      <c r="K4636" t="s">
        <v>257</v>
      </c>
      <c r="L4636" t="s">
        <v>4426</v>
      </c>
    </row>
    <row r="4637" spans="8:12" x14ac:dyDescent="0.25">
      <c r="H4637">
        <v>660053800</v>
      </c>
      <c r="I4637" t="s">
        <v>55</v>
      </c>
      <c r="J4637" t="s">
        <v>106</v>
      </c>
      <c r="K4637" t="s">
        <v>257</v>
      </c>
      <c r="L4637" t="s">
        <v>4427</v>
      </c>
    </row>
    <row r="4638" spans="8:12" x14ac:dyDescent="0.25">
      <c r="H4638">
        <v>660057600</v>
      </c>
      <c r="I4638" t="s">
        <v>55</v>
      </c>
      <c r="J4638" t="s">
        <v>106</v>
      </c>
      <c r="K4638" t="s">
        <v>254</v>
      </c>
      <c r="L4638" t="s">
        <v>4428</v>
      </c>
    </row>
    <row r="4639" spans="8:12" x14ac:dyDescent="0.25">
      <c r="H4639">
        <v>660058200</v>
      </c>
      <c r="I4639" t="s">
        <v>55</v>
      </c>
      <c r="J4639" t="s">
        <v>106</v>
      </c>
      <c r="K4639" t="s">
        <v>257</v>
      </c>
      <c r="L4639" t="s">
        <v>4429</v>
      </c>
    </row>
    <row r="4640" spans="8:12" x14ac:dyDescent="0.25">
      <c r="H4640">
        <v>660060200</v>
      </c>
      <c r="I4640" t="s">
        <v>55</v>
      </c>
      <c r="J4640" t="s">
        <v>106</v>
      </c>
      <c r="K4640" t="s">
        <v>257</v>
      </c>
      <c r="L4640" t="s">
        <v>4430</v>
      </c>
    </row>
    <row r="4641" spans="8:12" x14ac:dyDescent="0.25">
      <c r="H4641">
        <v>660061700</v>
      </c>
      <c r="I4641" t="s">
        <v>55</v>
      </c>
      <c r="J4641" t="s">
        <v>106</v>
      </c>
      <c r="K4641" t="s">
        <v>257</v>
      </c>
      <c r="L4641" t="s">
        <v>4431</v>
      </c>
    </row>
    <row r="4642" spans="8:12" x14ac:dyDescent="0.25">
      <c r="H4642">
        <v>660062500</v>
      </c>
      <c r="I4642" t="s">
        <v>55</v>
      </c>
      <c r="J4642" t="s">
        <v>106</v>
      </c>
      <c r="K4642" t="s">
        <v>254</v>
      </c>
      <c r="L4642" t="s">
        <v>4432</v>
      </c>
    </row>
    <row r="4643" spans="8:12" x14ac:dyDescent="0.25">
      <c r="H4643">
        <v>660062800</v>
      </c>
      <c r="I4643" t="s">
        <v>55</v>
      </c>
      <c r="J4643" t="s">
        <v>106</v>
      </c>
      <c r="K4643" t="s">
        <v>254</v>
      </c>
      <c r="L4643" t="s">
        <v>4433</v>
      </c>
    </row>
    <row r="4644" spans="8:12" x14ac:dyDescent="0.25">
      <c r="H4644">
        <v>660063100</v>
      </c>
      <c r="I4644" t="s">
        <v>55</v>
      </c>
      <c r="J4644" t="s">
        <v>106</v>
      </c>
      <c r="K4644" t="s">
        <v>257</v>
      </c>
      <c r="L4644" t="s">
        <v>4434</v>
      </c>
    </row>
    <row r="4645" spans="8:12" x14ac:dyDescent="0.25">
      <c r="H4645">
        <v>660063300</v>
      </c>
      <c r="I4645" t="s">
        <v>55</v>
      </c>
      <c r="J4645" t="s">
        <v>105</v>
      </c>
      <c r="K4645" t="s">
        <v>257</v>
      </c>
      <c r="L4645" t="s">
        <v>4435</v>
      </c>
    </row>
    <row r="4646" spans="8:12" x14ac:dyDescent="0.25">
      <c r="H4646">
        <v>660064600</v>
      </c>
      <c r="I4646" t="s">
        <v>55</v>
      </c>
      <c r="J4646" t="s">
        <v>106</v>
      </c>
      <c r="K4646" t="s">
        <v>254</v>
      </c>
      <c r="L4646" t="s">
        <v>4436</v>
      </c>
    </row>
    <row r="4647" spans="8:12" x14ac:dyDescent="0.25">
      <c r="H4647">
        <v>660066400</v>
      </c>
      <c r="I4647" t="s">
        <v>55</v>
      </c>
      <c r="J4647" t="s">
        <v>106</v>
      </c>
      <c r="K4647" t="s">
        <v>257</v>
      </c>
      <c r="L4647" t="s">
        <v>4437</v>
      </c>
    </row>
    <row r="4648" spans="8:12" x14ac:dyDescent="0.25">
      <c r="H4648">
        <v>660067100</v>
      </c>
      <c r="I4648" t="s">
        <v>55</v>
      </c>
      <c r="J4648" t="s">
        <v>106</v>
      </c>
      <c r="K4648" t="s">
        <v>257</v>
      </c>
      <c r="L4648" t="s">
        <v>4438</v>
      </c>
    </row>
    <row r="4649" spans="8:12" x14ac:dyDescent="0.25">
      <c r="H4649">
        <v>660067400</v>
      </c>
      <c r="I4649" t="s">
        <v>55</v>
      </c>
      <c r="J4649" t="s">
        <v>106</v>
      </c>
      <c r="K4649" t="s">
        <v>254</v>
      </c>
      <c r="L4649" t="s">
        <v>4439</v>
      </c>
    </row>
    <row r="4650" spans="8:12" x14ac:dyDescent="0.25">
      <c r="H4650">
        <v>660067700</v>
      </c>
      <c r="I4650" t="s">
        <v>55</v>
      </c>
      <c r="J4650" t="s">
        <v>106</v>
      </c>
      <c r="K4650" t="s">
        <v>257</v>
      </c>
      <c r="L4650" t="s">
        <v>4440</v>
      </c>
    </row>
    <row r="4651" spans="8:12" x14ac:dyDescent="0.25">
      <c r="H4651">
        <v>660068000</v>
      </c>
      <c r="I4651" t="s">
        <v>55</v>
      </c>
      <c r="J4651" t="s">
        <v>106</v>
      </c>
      <c r="K4651" t="s">
        <v>257</v>
      </c>
      <c r="L4651" t="s">
        <v>4441</v>
      </c>
    </row>
    <row r="4652" spans="8:12" x14ac:dyDescent="0.25">
      <c r="H4652">
        <v>660068500</v>
      </c>
      <c r="I4652" t="s">
        <v>55</v>
      </c>
      <c r="J4652" t="s">
        <v>106</v>
      </c>
      <c r="K4652" t="s">
        <v>254</v>
      </c>
      <c r="L4652" t="s">
        <v>4442</v>
      </c>
    </row>
    <row r="4653" spans="8:12" x14ac:dyDescent="0.25">
      <c r="H4653">
        <v>660069000</v>
      </c>
      <c r="I4653" t="s">
        <v>55</v>
      </c>
      <c r="J4653" t="s">
        <v>105</v>
      </c>
      <c r="K4653" t="s">
        <v>257</v>
      </c>
      <c r="L4653" t="s">
        <v>4443</v>
      </c>
    </row>
    <row r="4654" spans="8:12" x14ac:dyDescent="0.25">
      <c r="H4654">
        <v>660070400</v>
      </c>
      <c r="I4654" t="s">
        <v>55</v>
      </c>
      <c r="J4654" t="s">
        <v>106</v>
      </c>
      <c r="K4654" t="s">
        <v>257</v>
      </c>
      <c r="L4654" t="s">
        <v>4444</v>
      </c>
    </row>
    <row r="4655" spans="8:12" x14ac:dyDescent="0.25">
      <c r="H4655">
        <v>660074400</v>
      </c>
      <c r="I4655" t="s">
        <v>55</v>
      </c>
      <c r="J4655" t="s">
        <v>106</v>
      </c>
      <c r="K4655" t="s">
        <v>257</v>
      </c>
      <c r="L4655" t="s">
        <v>4445</v>
      </c>
    </row>
    <row r="4656" spans="8:12" x14ac:dyDescent="0.25">
      <c r="H4656">
        <v>660076400</v>
      </c>
      <c r="I4656" t="s">
        <v>55</v>
      </c>
      <c r="J4656" t="s">
        <v>106</v>
      </c>
      <c r="K4656" t="s">
        <v>257</v>
      </c>
      <c r="L4656" t="s">
        <v>4446</v>
      </c>
    </row>
    <row r="4657" spans="8:12" x14ac:dyDescent="0.25">
      <c r="H4657">
        <v>660076500</v>
      </c>
      <c r="I4657" t="s">
        <v>55</v>
      </c>
      <c r="J4657" t="s">
        <v>106</v>
      </c>
      <c r="K4657" t="s">
        <v>257</v>
      </c>
      <c r="L4657" t="s">
        <v>4447</v>
      </c>
    </row>
    <row r="4658" spans="8:12" x14ac:dyDescent="0.25">
      <c r="H4658">
        <v>660077600</v>
      </c>
      <c r="I4658" t="s">
        <v>55</v>
      </c>
      <c r="J4658" t="s">
        <v>106</v>
      </c>
      <c r="K4658" t="s">
        <v>257</v>
      </c>
      <c r="L4658" t="s">
        <v>4448</v>
      </c>
    </row>
    <row r="4659" spans="8:12" x14ac:dyDescent="0.25">
      <c r="H4659">
        <v>660077800</v>
      </c>
      <c r="I4659" t="s">
        <v>55</v>
      </c>
      <c r="J4659" t="s">
        <v>106</v>
      </c>
      <c r="K4659" t="s">
        <v>257</v>
      </c>
      <c r="L4659" t="s">
        <v>4449</v>
      </c>
    </row>
    <row r="4660" spans="8:12" x14ac:dyDescent="0.25">
      <c r="H4660">
        <v>660079200</v>
      </c>
      <c r="I4660" t="s">
        <v>55</v>
      </c>
      <c r="J4660" t="s">
        <v>106</v>
      </c>
      <c r="K4660" t="s">
        <v>257</v>
      </c>
      <c r="L4660" t="s">
        <v>4450</v>
      </c>
    </row>
    <row r="4661" spans="8:12" x14ac:dyDescent="0.25">
      <c r="H4661">
        <v>660079203</v>
      </c>
      <c r="I4661" t="s">
        <v>55</v>
      </c>
      <c r="J4661" t="s">
        <v>106</v>
      </c>
      <c r="K4661" t="s">
        <v>257</v>
      </c>
      <c r="L4661" t="s">
        <v>4451</v>
      </c>
    </row>
    <row r="4662" spans="8:12" x14ac:dyDescent="0.25">
      <c r="H4662">
        <v>660081500</v>
      </c>
      <c r="I4662" t="s">
        <v>55</v>
      </c>
      <c r="J4662" t="s">
        <v>106</v>
      </c>
      <c r="K4662" t="s">
        <v>257</v>
      </c>
      <c r="L4662" t="s">
        <v>4452</v>
      </c>
    </row>
    <row r="4663" spans="8:12" x14ac:dyDescent="0.25">
      <c r="H4663">
        <v>660081900</v>
      </c>
      <c r="I4663" t="s">
        <v>55</v>
      </c>
      <c r="J4663" t="s">
        <v>106</v>
      </c>
      <c r="K4663" t="s">
        <v>254</v>
      </c>
      <c r="L4663" t="s">
        <v>4453</v>
      </c>
    </row>
    <row r="4664" spans="8:12" x14ac:dyDescent="0.25">
      <c r="H4664">
        <v>660081901</v>
      </c>
      <c r="I4664" t="s">
        <v>55</v>
      </c>
      <c r="J4664" t="s">
        <v>106</v>
      </c>
      <c r="K4664" t="s">
        <v>254</v>
      </c>
      <c r="L4664" t="s">
        <v>4454</v>
      </c>
    </row>
    <row r="4665" spans="8:12" x14ac:dyDescent="0.25">
      <c r="H4665">
        <v>660082000</v>
      </c>
      <c r="I4665" t="s">
        <v>55</v>
      </c>
      <c r="J4665" t="s">
        <v>106</v>
      </c>
      <c r="K4665" t="s">
        <v>257</v>
      </c>
      <c r="L4665" t="s">
        <v>4455</v>
      </c>
    </row>
    <row r="4666" spans="8:12" x14ac:dyDescent="0.25">
      <c r="H4666">
        <v>660082400</v>
      </c>
      <c r="I4666" t="s">
        <v>55</v>
      </c>
      <c r="J4666" t="s">
        <v>106</v>
      </c>
      <c r="K4666" t="s">
        <v>257</v>
      </c>
      <c r="L4666" t="s">
        <v>4456</v>
      </c>
    </row>
    <row r="4667" spans="8:12" x14ac:dyDescent="0.25">
      <c r="H4667">
        <v>660082600</v>
      </c>
      <c r="I4667" t="s">
        <v>55</v>
      </c>
      <c r="J4667" t="s">
        <v>106</v>
      </c>
      <c r="K4667" t="s">
        <v>254</v>
      </c>
      <c r="L4667" t="s">
        <v>4457</v>
      </c>
    </row>
    <row r="4668" spans="8:12" x14ac:dyDescent="0.25">
      <c r="H4668">
        <v>660083000</v>
      </c>
      <c r="I4668" t="s">
        <v>55</v>
      </c>
      <c r="J4668" t="s">
        <v>106</v>
      </c>
      <c r="K4668" t="s">
        <v>257</v>
      </c>
      <c r="L4668" t="s">
        <v>4458</v>
      </c>
    </row>
    <row r="4669" spans="8:12" x14ac:dyDescent="0.25">
      <c r="H4669">
        <v>660088200</v>
      </c>
      <c r="I4669" t="s">
        <v>55</v>
      </c>
      <c r="J4669" t="s">
        <v>106</v>
      </c>
      <c r="K4669" t="s">
        <v>257</v>
      </c>
      <c r="L4669" t="s">
        <v>4459</v>
      </c>
    </row>
    <row r="4670" spans="8:12" x14ac:dyDescent="0.25">
      <c r="H4670">
        <v>660089800</v>
      </c>
      <c r="I4670" t="s">
        <v>55</v>
      </c>
      <c r="J4670" t="s">
        <v>106</v>
      </c>
      <c r="K4670" t="s">
        <v>254</v>
      </c>
      <c r="L4670" t="s">
        <v>4460</v>
      </c>
    </row>
    <row r="4671" spans="8:12" x14ac:dyDescent="0.25">
      <c r="H4671">
        <v>660090000</v>
      </c>
      <c r="I4671" t="s">
        <v>55</v>
      </c>
      <c r="J4671" t="s">
        <v>106</v>
      </c>
      <c r="K4671" t="s">
        <v>254</v>
      </c>
      <c r="L4671" t="s">
        <v>4461</v>
      </c>
    </row>
    <row r="4672" spans="8:12" x14ac:dyDescent="0.25">
      <c r="H4672">
        <v>660091000</v>
      </c>
      <c r="I4672" t="s">
        <v>55</v>
      </c>
      <c r="J4672" t="s">
        <v>106</v>
      </c>
      <c r="K4672" t="s">
        <v>254</v>
      </c>
      <c r="L4672" t="s">
        <v>4462</v>
      </c>
    </row>
    <row r="4673" spans="8:12" x14ac:dyDescent="0.25">
      <c r="H4673">
        <v>660091700</v>
      </c>
      <c r="I4673" t="s">
        <v>55</v>
      </c>
      <c r="J4673" t="s">
        <v>106</v>
      </c>
      <c r="K4673" t="s">
        <v>257</v>
      </c>
      <c r="L4673" t="s">
        <v>4463</v>
      </c>
    </row>
    <row r="4674" spans="8:12" x14ac:dyDescent="0.25">
      <c r="H4674">
        <v>660093300</v>
      </c>
      <c r="I4674" t="s">
        <v>55</v>
      </c>
      <c r="J4674" t="s">
        <v>106</v>
      </c>
      <c r="K4674" t="s">
        <v>257</v>
      </c>
      <c r="L4674" t="s">
        <v>4464</v>
      </c>
    </row>
    <row r="4675" spans="8:12" x14ac:dyDescent="0.25">
      <c r="H4675">
        <v>660093301</v>
      </c>
      <c r="I4675" t="s">
        <v>55</v>
      </c>
      <c r="J4675" t="s">
        <v>106</v>
      </c>
      <c r="K4675" t="s">
        <v>257</v>
      </c>
      <c r="L4675" t="s">
        <v>4465</v>
      </c>
    </row>
    <row r="4676" spans="8:12" x14ac:dyDescent="0.25">
      <c r="H4676">
        <v>660094600</v>
      </c>
      <c r="I4676" t="s">
        <v>55</v>
      </c>
      <c r="J4676" t="s">
        <v>106</v>
      </c>
      <c r="K4676" t="s">
        <v>257</v>
      </c>
      <c r="L4676" t="s">
        <v>4466</v>
      </c>
    </row>
    <row r="4677" spans="8:12" x14ac:dyDescent="0.25">
      <c r="H4677">
        <v>660095100</v>
      </c>
      <c r="I4677" t="s">
        <v>55</v>
      </c>
      <c r="J4677" t="s">
        <v>106</v>
      </c>
      <c r="K4677" t="s">
        <v>257</v>
      </c>
      <c r="L4677" t="s">
        <v>4467</v>
      </c>
    </row>
    <row r="4678" spans="8:12" x14ac:dyDescent="0.25">
      <c r="H4678">
        <v>660096200</v>
      </c>
      <c r="I4678" t="s">
        <v>55</v>
      </c>
      <c r="J4678" t="s">
        <v>106</v>
      </c>
      <c r="K4678" t="s">
        <v>257</v>
      </c>
      <c r="L4678" t="s">
        <v>4468</v>
      </c>
    </row>
    <row r="4679" spans="8:12" x14ac:dyDescent="0.25">
      <c r="H4679">
        <v>660097200</v>
      </c>
      <c r="I4679" t="s">
        <v>55</v>
      </c>
      <c r="J4679" t="s">
        <v>106</v>
      </c>
      <c r="K4679" t="s">
        <v>257</v>
      </c>
      <c r="L4679" t="s">
        <v>4469</v>
      </c>
    </row>
    <row r="4680" spans="8:12" x14ac:dyDescent="0.25">
      <c r="H4680">
        <v>660097500</v>
      </c>
      <c r="I4680" t="s">
        <v>55</v>
      </c>
      <c r="J4680" t="s">
        <v>106</v>
      </c>
      <c r="K4680" t="s">
        <v>254</v>
      </c>
      <c r="L4680" t="s">
        <v>4470</v>
      </c>
    </row>
    <row r="4681" spans="8:12" x14ac:dyDescent="0.25">
      <c r="H4681">
        <v>660097700</v>
      </c>
      <c r="I4681" t="s">
        <v>55</v>
      </c>
      <c r="J4681" t="s">
        <v>106</v>
      </c>
      <c r="K4681" t="s">
        <v>257</v>
      </c>
      <c r="L4681" t="s">
        <v>4471</v>
      </c>
    </row>
    <row r="4682" spans="8:12" x14ac:dyDescent="0.25">
      <c r="H4682">
        <v>660100900</v>
      </c>
      <c r="I4682" t="s">
        <v>55</v>
      </c>
      <c r="J4682" t="s">
        <v>106</v>
      </c>
      <c r="K4682" t="s">
        <v>257</v>
      </c>
      <c r="L4682" t="s">
        <v>4472</v>
      </c>
    </row>
    <row r="4683" spans="8:12" x14ac:dyDescent="0.25">
      <c r="H4683">
        <v>660101200</v>
      </c>
      <c r="I4683" t="s">
        <v>55</v>
      </c>
      <c r="J4683" t="s">
        <v>106</v>
      </c>
      <c r="K4683" t="s">
        <v>257</v>
      </c>
      <c r="L4683" t="s">
        <v>4473</v>
      </c>
    </row>
    <row r="4684" spans="8:12" x14ac:dyDescent="0.25">
      <c r="H4684">
        <v>660102700</v>
      </c>
      <c r="I4684" t="s">
        <v>55</v>
      </c>
      <c r="J4684" t="s">
        <v>106</v>
      </c>
      <c r="K4684" t="s">
        <v>257</v>
      </c>
      <c r="L4684" t="s">
        <v>4474</v>
      </c>
    </row>
    <row r="4685" spans="8:12" x14ac:dyDescent="0.25">
      <c r="H4685">
        <v>660104800</v>
      </c>
      <c r="I4685" t="s">
        <v>55</v>
      </c>
      <c r="J4685" t="s">
        <v>106</v>
      </c>
      <c r="K4685" t="s">
        <v>257</v>
      </c>
      <c r="L4685" t="s">
        <v>4475</v>
      </c>
    </row>
    <row r="4686" spans="8:12" x14ac:dyDescent="0.25">
      <c r="H4686">
        <v>660105300</v>
      </c>
      <c r="I4686" t="s">
        <v>55</v>
      </c>
      <c r="J4686" t="s">
        <v>106</v>
      </c>
      <c r="K4686" t="s">
        <v>254</v>
      </c>
      <c r="L4686" t="s">
        <v>4476</v>
      </c>
    </row>
    <row r="4687" spans="8:12" x14ac:dyDescent="0.25">
      <c r="H4687">
        <v>660106100</v>
      </c>
      <c r="I4687" t="s">
        <v>55</v>
      </c>
      <c r="J4687" t="s">
        <v>106</v>
      </c>
      <c r="K4687" t="s">
        <v>257</v>
      </c>
      <c r="L4687" t="s">
        <v>4477</v>
      </c>
    </row>
    <row r="4688" spans="8:12" x14ac:dyDescent="0.25">
      <c r="H4688">
        <v>660106200</v>
      </c>
      <c r="I4688" t="s">
        <v>55</v>
      </c>
      <c r="J4688" t="s">
        <v>106</v>
      </c>
      <c r="K4688" t="s">
        <v>257</v>
      </c>
      <c r="L4688" t="s">
        <v>4478</v>
      </c>
    </row>
    <row r="4689" spans="8:12" x14ac:dyDescent="0.25">
      <c r="H4689">
        <v>660106300</v>
      </c>
      <c r="I4689" t="s">
        <v>55</v>
      </c>
      <c r="J4689" t="s">
        <v>106</v>
      </c>
      <c r="K4689" t="s">
        <v>254</v>
      </c>
      <c r="L4689" t="s">
        <v>4479</v>
      </c>
    </row>
    <row r="4690" spans="8:12" x14ac:dyDescent="0.25">
      <c r="H4690">
        <v>660106400</v>
      </c>
      <c r="I4690" t="s">
        <v>55</v>
      </c>
      <c r="J4690" t="s">
        <v>106</v>
      </c>
      <c r="K4690" t="s">
        <v>254</v>
      </c>
      <c r="L4690" t="s">
        <v>4480</v>
      </c>
    </row>
    <row r="4691" spans="8:12" x14ac:dyDescent="0.25">
      <c r="H4691">
        <v>660106600</v>
      </c>
      <c r="I4691" t="s">
        <v>55</v>
      </c>
      <c r="J4691" t="s">
        <v>106</v>
      </c>
      <c r="K4691" t="s">
        <v>254</v>
      </c>
      <c r="L4691" t="s">
        <v>4481</v>
      </c>
    </row>
    <row r="4692" spans="8:12" x14ac:dyDescent="0.25">
      <c r="H4692">
        <v>660106700</v>
      </c>
      <c r="I4692" t="s">
        <v>55</v>
      </c>
      <c r="J4692" t="s">
        <v>106</v>
      </c>
      <c r="K4692" t="s">
        <v>254</v>
      </c>
      <c r="L4692" t="s">
        <v>4482</v>
      </c>
    </row>
    <row r="4693" spans="8:12" x14ac:dyDescent="0.25">
      <c r="H4693">
        <v>660114400</v>
      </c>
      <c r="I4693" t="s">
        <v>55</v>
      </c>
      <c r="J4693" t="s">
        <v>106</v>
      </c>
      <c r="K4693" t="s">
        <v>254</v>
      </c>
      <c r="L4693" t="s">
        <v>4483</v>
      </c>
    </row>
    <row r="4694" spans="8:12" x14ac:dyDescent="0.25">
      <c r="H4694">
        <v>660116000</v>
      </c>
      <c r="I4694" t="s">
        <v>55</v>
      </c>
      <c r="J4694" t="s">
        <v>106</v>
      </c>
      <c r="K4694" t="s">
        <v>257</v>
      </c>
      <c r="L4694" t="s">
        <v>4484</v>
      </c>
    </row>
    <row r="4695" spans="8:12" x14ac:dyDescent="0.25">
      <c r="H4695">
        <v>660116600</v>
      </c>
      <c r="I4695" t="s">
        <v>55</v>
      </c>
      <c r="J4695" t="s">
        <v>106</v>
      </c>
      <c r="K4695" t="s">
        <v>257</v>
      </c>
      <c r="L4695" t="s">
        <v>4485</v>
      </c>
    </row>
    <row r="4696" spans="8:12" x14ac:dyDescent="0.25">
      <c r="H4696">
        <v>660116700</v>
      </c>
      <c r="I4696" t="s">
        <v>55</v>
      </c>
      <c r="J4696" t="s">
        <v>106</v>
      </c>
      <c r="K4696" t="s">
        <v>257</v>
      </c>
      <c r="L4696" t="s">
        <v>4486</v>
      </c>
    </row>
    <row r="4697" spans="8:12" x14ac:dyDescent="0.25">
      <c r="H4697">
        <v>660116800</v>
      </c>
      <c r="I4697" t="s">
        <v>55</v>
      </c>
      <c r="J4697" t="s">
        <v>106</v>
      </c>
      <c r="K4697" t="s">
        <v>257</v>
      </c>
      <c r="L4697" t="s">
        <v>4487</v>
      </c>
    </row>
    <row r="4698" spans="8:12" x14ac:dyDescent="0.25">
      <c r="H4698">
        <v>660116900</v>
      </c>
      <c r="I4698" t="s">
        <v>55</v>
      </c>
      <c r="J4698" t="s">
        <v>106</v>
      </c>
      <c r="K4698" t="s">
        <v>257</v>
      </c>
      <c r="L4698" t="s">
        <v>4488</v>
      </c>
    </row>
    <row r="4699" spans="8:12" x14ac:dyDescent="0.25">
      <c r="H4699">
        <v>660117200</v>
      </c>
      <c r="I4699" t="s">
        <v>55</v>
      </c>
      <c r="J4699" t="s">
        <v>106</v>
      </c>
      <c r="K4699" t="s">
        <v>254</v>
      </c>
      <c r="L4699" t="s">
        <v>4489</v>
      </c>
    </row>
    <row r="4700" spans="8:12" x14ac:dyDescent="0.25">
      <c r="H4700">
        <v>660117400</v>
      </c>
      <c r="I4700" t="s">
        <v>55</v>
      </c>
      <c r="J4700" t="s">
        <v>105</v>
      </c>
      <c r="K4700" t="s">
        <v>257</v>
      </c>
      <c r="L4700" t="s">
        <v>4490</v>
      </c>
    </row>
    <row r="4701" spans="8:12" x14ac:dyDescent="0.25">
      <c r="H4701">
        <v>660117401</v>
      </c>
      <c r="I4701" t="s">
        <v>55</v>
      </c>
      <c r="J4701" t="s">
        <v>105</v>
      </c>
      <c r="K4701" t="s">
        <v>257</v>
      </c>
      <c r="L4701" t="s">
        <v>4491</v>
      </c>
    </row>
    <row r="4702" spans="8:12" x14ac:dyDescent="0.25">
      <c r="H4702">
        <v>660117402</v>
      </c>
      <c r="I4702" t="s">
        <v>55</v>
      </c>
      <c r="J4702" t="s">
        <v>105</v>
      </c>
      <c r="K4702" t="s">
        <v>257</v>
      </c>
      <c r="L4702" t="s">
        <v>4492</v>
      </c>
    </row>
    <row r="4703" spans="8:12" x14ac:dyDescent="0.25">
      <c r="H4703">
        <v>660117403</v>
      </c>
      <c r="I4703" t="s">
        <v>55</v>
      </c>
      <c r="J4703" t="s">
        <v>105</v>
      </c>
      <c r="K4703" t="s">
        <v>257</v>
      </c>
      <c r="L4703" t="s">
        <v>4493</v>
      </c>
    </row>
    <row r="4704" spans="8:12" x14ac:dyDescent="0.25">
      <c r="H4704">
        <v>660117404</v>
      </c>
      <c r="I4704" t="s">
        <v>55</v>
      </c>
      <c r="J4704" t="s">
        <v>105</v>
      </c>
      <c r="K4704" t="s">
        <v>257</v>
      </c>
      <c r="L4704" t="s">
        <v>4494</v>
      </c>
    </row>
    <row r="4705" spans="8:12" x14ac:dyDescent="0.25">
      <c r="H4705">
        <v>660117405</v>
      </c>
      <c r="I4705" t="s">
        <v>55</v>
      </c>
      <c r="J4705" t="s">
        <v>105</v>
      </c>
      <c r="K4705" t="s">
        <v>257</v>
      </c>
      <c r="L4705" t="s">
        <v>4495</v>
      </c>
    </row>
    <row r="4706" spans="8:12" x14ac:dyDescent="0.25">
      <c r="H4706">
        <v>660117408</v>
      </c>
      <c r="I4706" t="s">
        <v>55</v>
      </c>
      <c r="J4706" t="s">
        <v>105</v>
      </c>
      <c r="K4706" t="s">
        <v>257</v>
      </c>
      <c r="L4706" t="s">
        <v>4496</v>
      </c>
    </row>
    <row r="4707" spans="8:12" x14ac:dyDescent="0.25">
      <c r="H4707">
        <v>660117410</v>
      </c>
      <c r="I4707" t="s">
        <v>55</v>
      </c>
      <c r="J4707" t="s">
        <v>105</v>
      </c>
      <c r="K4707" t="s">
        <v>257</v>
      </c>
      <c r="L4707" t="s">
        <v>4497</v>
      </c>
    </row>
    <row r="4708" spans="8:12" x14ac:dyDescent="0.25">
      <c r="H4708">
        <v>660117500</v>
      </c>
      <c r="I4708" t="s">
        <v>55</v>
      </c>
      <c r="J4708" t="s">
        <v>106</v>
      </c>
      <c r="K4708" t="s">
        <v>257</v>
      </c>
      <c r="L4708" t="s">
        <v>4498</v>
      </c>
    </row>
    <row r="4709" spans="8:12" x14ac:dyDescent="0.25">
      <c r="H4709">
        <v>660117600</v>
      </c>
      <c r="I4709" t="s">
        <v>55</v>
      </c>
      <c r="J4709" t="s">
        <v>106</v>
      </c>
      <c r="K4709" t="s">
        <v>257</v>
      </c>
      <c r="L4709" t="s">
        <v>4499</v>
      </c>
    </row>
    <row r="4710" spans="8:12" x14ac:dyDescent="0.25">
      <c r="H4710">
        <v>660117601</v>
      </c>
      <c r="I4710" t="s">
        <v>55</v>
      </c>
      <c r="J4710" t="s">
        <v>106</v>
      </c>
      <c r="K4710" t="s">
        <v>257</v>
      </c>
      <c r="L4710" t="s">
        <v>4500</v>
      </c>
    </row>
    <row r="4711" spans="8:12" x14ac:dyDescent="0.25">
      <c r="H4711">
        <v>660117800</v>
      </c>
      <c r="I4711" t="s">
        <v>55</v>
      </c>
      <c r="J4711" t="s">
        <v>106</v>
      </c>
      <c r="K4711" t="s">
        <v>257</v>
      </c>
      <c r="L4711" t="s">
        <v>4501</v>
      </c>
    </row>
    <row r="4712" spans="8:12" x14ac:dyDescent="0.25">
      <c r="H4712">
        <v>660117900</v>
      </c>
      <c r="I4712" t="s">
        <v>55</v>
      </c>
      <c r="J4712" t="s">
        <v>106</v>
      </c>
      <c r="K4712" t="s">
        <v>257</v>
      </c>
      <c r="L4712" t="s">
        <v>4502</v>
      </c>
    </row>
    <row r="4713" spans="8:12" x14ac:dyDescent="0.25">
      <c r="H4713">
        <v>660121100</v>
      </c>
      <c r="I4713" t="s">
        <v>55</v>
      </c>
      <c r="J4713" t="s">
        <v>106</v>
      </c>
      <c r="K4713" t="s">
        <v>254</v>
      </c>
      <c r="L4713" t="s">
        <v>4503</v>
      </c>
    </row>
    <row r="4714" spans="8:12" x14ac:dyDescent="0.25">
      <c r="H4714">
        <v>660121300</v>
      </c>
      <c r="I4714" t="s">
        <v>55</v>
      </c>
      <c r="J4714" t="s">
        <v>106</v>
      </c>
      <c r="K4714" t="s">
        <v>257</v>
      </c>
      <c r="L4714" t="s">
        <v>4504</v>
      </c>
    </row>
    <row r="4715" spans="8:12" x14ac:dyDescent="0.25">
      <c r="H4715">
        <v>660124800</v>
      </c>
      <c r="I4715" t="s">
        <v>55</v>
      </c>
      <c r="J4715" t="s">
        <v>105</v>
      </c>
      <c r="K4715" t="s">
        <v>254</v>
      </c>
      <c r="L4715" t="s">
        <v>4505</v>
      </c>
    </row>
    <row r="4716" spans="8:12" x14ac:dyDescent="0.25">
      <c r="H4716">
        <v>660125500</v>
      </c>
      <c r="I4716" t="s">
        <v>55</v>
      </c>
      <c r="J4716" t="s">
        <v>106</v>
      </c>
      <c r="K4716" t="s">
        <v>254</v>
      </c>
      <c r="L4716" t="s">
        <v>4506</v>
      </c>
    </row>
    <row r="4717" spans="8:12" x14ac:dyDescent="0.25">
      <c r="H4717">
        <v>660126600</v>
      </c>
      <c r="I4717" t="s">
        <v>55</v>
      </c>
      <c r="J4717" t="s">
        <v>106</v>
      </c>
      <c r="K4717" t="s">
        <v>257</v>
      </c>
      <c r="L4717" t="s">
        <v>4507</v>
      </c>
    </row>
    <row r="4718" spans="8:12" x14ac:dyDescent="0.25">
      <c r="H4718">
        <v>660127900</v>
      </c>
      <c r="I4718" t="s">
        <v>55</v>
      </c>
      <c r="J4718" t="s">
        <v>106</v>
      </c>
      <c r="K4718" t="s">
        <v>257</v>
      </c>
      <c r="L4718" t="s">
        <v>4508</v>
      </c>
    </row>
    <row r="4719" spans="8:12" x14ac:dyDescent="0.25">
      <c r="H4719">
        <v>660128300</v>
      </c>
      <c r="I4719" t="s">
        <v>55</v>
      </c>
      <c r="J4719" t="s">
        <v>106</v>
      </c>
      <c r="K4719" t="s">
        <v>254</v>
      </c>
      <c r="L4719" t="s">
        <v>4509</v>
      </c>
    </row>
    <row r="4720" spans="8:12" x14ac:dyDescent="0.25">
      <c r="H4720">
        <v>660129000</v>
      </c>
      <c r="I4720" t="s">
        <v>55</v>
      </c>
      <c r="J4720" t="s">
        <v>106</v>
      </c>
      <c r="K4720" t="s">
        <v>254</v>
      </c>
      <c r="L4720" t="s">
        <v>4510</v>
      </c>
    </row>
    <row r="4721" spans="8:12" x14ac:dyDescent="0.25">
      <c r="H4721">
        <v>660132100</v>
      </c>
      <c r="I4721" t="s">
        <v>55</v>
      </c>
      <c r="J4721" t="s">
        <v>106</v>
      </c>
      <c r="K4721" t="s">
        <v>257</v>
      </c>
      <c r="L4721" t="s">
        <v>4511</v>
      </c>
    </row>
    <row r="4722" spans="8:12" x14ac:dyDescent="0.25">
      <c r="H4722">
        <v>660133100</v>
      </c>
      <c r="I4722" t="s">
        <v>55</v>
      </c>
      <c r="J4722" t="s">
        <v>106</v>
      </c>
      <c r="K4722" t="s">
        <v>257</v>
      </c>
      <c r="L4722" t="s">
        <v>4512</v>
      </c>
    </row>
    <row r="4723" spans="8:12" x14ac:dyDescent="0.25">
      <c r="H4723">
        <v>660133101</v>
      </c>
      <c r="I4723" t="s">
        <v>55</v>
      </c>
      <c r="J4723" t="s">
        <v>106</v>
      </c>
      <c r="K4723" t="s">
        <v>257</v>
      </c>
      <c r="L4723" t="s">
        <v>4512</v>
      </c>
    </row>
    <row r="4724" spans="8:12" x14ac:dyDescent="0.25">
      <c r="H4724">
        <v>660133200</v>
      </c>
      <c r="I4724" t="s">
        <v>55</v>
      </c>
      <c r="J4724" t="s">
        <v>106</v>
      </c>
      <c r="K4724" t="s">
        <v>257</v>
      </c>
      <c r="L4724" t="s">
        <v>4513</v>
      </c>
    </row>
    <row r="4725" spans="8:12" x14ac:dyDescent="0.25">
      <c r="H4725">
        <v>660133201</v>
      </c>
      <c r="I4725" t="s">
        <v>55</v>
      </c>
      <c r="J4725" t="s">
        <v>106</v>
      </c>
      <c r="K4725" t="s">
        <v>257</v>
      </c>
      <c r="L4725" t="s">
        <v>4514</v>
      </c>
    </row>
    <row r="4726" spans="8:12" x14ac:dyDescent="0.25">
      <c r="H4726">
        <v>660133300</v>
      </c>
      <c r="I4726" t="s">
        <v>55</v>
      </c>
      <c r="J4726" t="s">
        <v>106</v>
      </c>
      <c r="K4726" t="s">
        <v>257</v>
      </c>
      <c r="L4726" t="s">
        <v>4515</v>
      </c>
    </row>
    <row r="4727" spans="8:12" x14ac:dyDescent="0.25">
      <c r="H4727">
        <v>660133900</v>
      </c>
      <c r="I4727" t="s">
        <v>55</v>
      </c>
      <c r="J4727" t="s">
        <v>106</v>
      </c>
      <c r="K4727" t="s">
        <v>257</v>
      </c>
      <c r="L4727" t="s">
        <v>4516</v>
      </c>
    </row>
    <row r="4728" spans="8:12" x14ac:dyDescent="0.25">
      <c r="H4728">
        <v>660134600</v>
      </c>
      <c r="I4728" t="s">
        <v>55</v>
      </c>
      <c r="J4728" t="s">
        <v>106</v>
      </c>
      <c r="K4728" t="s">
        <v>254</v>
      </c>
      <c r="L4728" t="s">
        <v>4517</v>
      </c>
    </row>
    <row r="4729" spans="8:12" x14ac:dyDescent="0.25">
      <c r="H4729">
        <v>660134702</v>
      </c>
      <c r="I4729" t="s">
        <v>55</v>
      </c>
      <c r="J4729" t="s">
        <v>106</v>
      </c>
      <c r="K4729" t="s">
        <v>254</v>
      </c>
      <c r="L4729" t="s">
        <v>4518</v>
      </c>
    </row>
    <row r="4730" spans="8:12" x14ac:dyDescent="0.25">
      <c r="H4730">
        <v>660134704</v>
      </c>
      <c r="I4730" t="s">
        <v>55</v>
      </c>
      <c r="J4730" t="s">
        <v>106</v>
      </c>
      <c r="K4730" t="s">
        <v>254</v>
      </c>
      <c r="L4730" t="s">
        <v>4519</v>
      </c>
    </row>
    <row r="4731" spans="8:12" x14ac:dyDescent="0.25">
      <c r="H4731">
        <v>660134705</v>
      </c>
      <c r="I4731" t="s">
        <v>55</v>
      </c>
      <c r="J4731" t="s">
        <v>106</v>
      </c>
      <c r="K4731" t="s">
        <v>254</v>
      </c>
      <c r="L4731" t="s">
        <v>4520</v>
      </c>
    </row>
    <row r="4732" spans="8:12" x14ac:dyDescent="0.25">
      <c r="H4732">
        <v>660135200</v>
      </c>
      <c r="I4732" t="s">
        <v>55</v>
      </c>
      <c r="J4732" t="s">
        <v>106</v>
      </c>
      <c r="K4732" t="s">
        <v>254</v>
      </c>
      <c r="L4732" t="s">
        <v>4521</v>
      </c>
    </row>
    <row r="4733" spans="8:12" x14ac:dyDescent="0.25">
      <c r="H4733">
        <v>660135700</v>
      </c>
      <c r="I4733" t="s">
        <v>55</v>
      </c>
      <c r="J4733" t="s">
        <v>106</v>
      </c>
      <c r="K4733" t="s">
        <v>254</v>
      </c>
      <c r="L4733" t="s">
        <v>4522</v>
      </c>
    </row>
    <row r="4734" spans="8:12" x14ac:dyDescent="0.25">
      <c r="H4734">
        <v>660135900</v>
      </c>
      <c r="I4734" t="s">
        <v>55</v>
      </c>
      <c r="J4734" t="s">
        <v>106</v>
      </c>
      <c r="K4734" t="s">
        <v>254</v>
      </c>
      <c r="L4734" t="s">
        <v>4523</v>
      </c>
    </row>
    <row r="4735" spans="8:12" x14ac:dyDescent="0.25">
      <c r="H4735">
        <v>660136300</v>
      </c>
      <c r="I4735" t="s">
        <v>55</v>
      </c>
      <c r="J4735" t="s">
        <v>106</v>
      </c>
      <c r="K4735" t="s">
        <v>254</v>
      </c>
      <c r="L4735" t="s">
        <v>4524</v>
      </c>
    </row>
    <row r="4736" spans="8:12" x14ac:dyDescent="0.25">
      <c r="H4736">
        <v>660136301</v>
      </c>
      <c r="I4736" t="s">
        <v>55</v>
      </c>
      <c r="J4736" t="s">
        <v>106</v>
      </c>
      <c r="K4736" t="s">
        <v>254</v>
      </c>
      <c r="L4736" t="s">
        <v>4525</v>
      </c>
    </row>
    <row r="4737" spans="8:12" x14ac:dyDescent="0.25">
      <c r="H4737">
        <v>660136400</v>
      </c>
      <c r="I4737" t="s">
        <v>55</v>
      </c>
      <c r="J4737" t="s">
        <v>106</v>
      </c>
      <c r="K4737" t="s">
        <v>254</v>
      </c>
      <c r="L4737" t="s">
        <v>4526</v>
      </c>
    </row>
    <row r="4738" spans="8:12" x14ac:dyDescent="0.25">
      <c r="H4738">
        <v>660137000</v>
      </c>
      <c r="I4738" t="s">
        <v>55</v>
      </c>
      <c r="J4738" t="s">
        <v>106</v>
      </c>
      <c r="K4738" t="s">
        <v>257</v>
      </c>
      <c r="L4738" t="s">
        <v>4527</v>
      </c>
    </row>
    <row r="4739" spans="8:12" x14ac:dyDescent="0.25">
      <c r="H4739">
        <v>660138700</v>
      </c>
      <c r="I4739" t="s">
        <v>55</v>
      </c>
      <c r="J4739" t="s">
        <v>106</v>
      </c>
      <c r="K4739" t="s">
        <v>257</v>
      </c>
      <c r="L4739" t="s">
        <v>4528</v>
      </c>
    </row>
    <row r="4740" spans="8:12" x14ac:dyDescent="0.25">
      <c r="H4740">
        <v>660138800</v>
      </c>
      <c r="I4740" t="s">
        <v>55</v>
      </c>
      <c r="J4740" t="s">
        <v>106</v>
      </c>
      <c r="K4740" t="s">
        <v>257</v>
      </c>
      <c r="L4740" t="s">
        <v>4529</v>
      </c>
    </row>
    <row r="4741" spans="8:12" x14ac:dyDescent="0.25">
      <c r="H4741">
        <v>660142200</v>
      </c>
      <c r="I4741" t="s">
        <v>55</v>
      </c>
      <c r="J4741" t="s">
        <v>106</v>
      </c>
      <c r="K4741" t="s">
        <v>254</v>
      </c>
      <c r="L4741" t="s">
        <v>4530</v>
      </c>
    </row>
    <row r="4742" spans="8:12" x14ac:dyDescent="0.25">
      <c r="H4742">
        <v>660142300</v>
      </c>
      <c r="I4742" t="s">
        <v>55</v>
      </c>
      <c r="J4742" t="s">
        <v>106</v>
      </c>
      <c r="K4742" t="s">
        <v>254</v>
      </c>
      <c r="L4742" t="s">
        <v>4531</v>
      </c>
    </row>
    <row r="4743" spans="8:12" x14ac:dyDescent="0.25">
      <c r="H4743">
        <v>660142600</v>
      </c>
      <c r="I4743" t="s">
        <v>55</v>
      </c>
      <c r="J4743" t="s">
        <v>106</v>
      </c>
      <c r="K4743" t="s">
        <v>254</v>
      </c>
      <c r="L4743" t="s">
        <v>4532</v>
      </c>
    </row>
    <row r="4744" spans="8:12" x14ac:dyDescent="0.25">
      <c r="H4744">
        <v>660142700</v>
      </c>
      <c r="I4744" t="s">
        <v>55</v>
      </c>
      <c r="J4744" t="s">
        <v>106</v>
      </c>
      <c r="K4744" t="s">
        <v>254</v>
      </c>
      <c r="L4744" t="s">
        <v>4533</v>
      </c>
    </row>
    <row r="4745" spans="8:12" x14ac:dyDescent="0.25">
      <c r="H4745">
        <v>660142800</v>
      </c>
      <c r="I4745" t="s">
        <v>55</v>
      </c>
      <c r="J4745" t="s">
        <v>105</v>
      </c>
      <c r="K4745" t="s">
        <v>254</v>
      </c>
      <c r="L4745" t="s">
        <v>4534</v>
      </c>
    </row>
    <row r="4746" spans="8:12" x14ac:dyDescent="0.25">
      <c r="H4746">
        <v>660142900</v>
      </c>
      <c r="I4746" t="s">
        <v>55</v>
      </c>
      <c r="J4746" t="s">
        <v>105</v>
      </c>
      <c r="K4746" t="s">
        <v>254</v>
      </c>
      <c r="L4746" t="s">
        <v>4535</v>
      </c>
    </row>
    <row r="4747" spans="8:12" x14ac:dyDescent="0.25">
      <c r="H4747">
        <v>660143000</v>
      </c>
      <c r="I4747" t="s">
        <v>55</v>
      </c>
      <c r="J4747" t="s">
        <v>106</v>
      </c>
      <c r="K4747" t="s">
        <v>257</v>
      </c>
      <c r="L4747" t="s">
        <v>4536</v>
      </c>
    </row>
    <row r="4748" spans="8:12" x14ac:dyDescent="0.25">
      <c r="H4748">
        <v>660143300</v>
      </c>
      <c r="I4748" t="s">
        <v>55</v>
      </c>
      <c r="J4748" t="s">
        <v>106</v>
      </c>
      <c r="K4748" t="s">
        <v>254</v>
      </c>
      <c r="L4748" t="s">
        <v>4480</v>
      </c>
    </row>
    <row r="4749" spans="8:12" x14ac:dyDescent="0.25">
      <c r="H4749">
        <v>660143303</v>
      </c>
      <c r="I4749" t="s">
        <v>55</v>
      </c>
      <c r="J4749" t="s">
        <v>106</v>
      </c>
      <c r="K4749" t="s">
        <v>254</v>
      </c>
      <c r="L4749" t="s">
        <v>4537</v>
      </c>
    </row>
    <row r="4750" spans="8:12" x14ac:dyDescent="0.25">
      <c r="H4750">
        <v>660144900</v>
      </c>
      <c r="I4750" t="s">
        <v>55</v>
      </c>
      <c r="J4750" t="s">
        <v>106</v>
      </c>
      <c r="K4750" t="s">
        <v>257</v>
      </c>
      <c r="L4750" t="s">
        <v>4538</v>
      </c>
    </row>
    <row r="4751" spans="8:12" x14ac:dyDescent="0.25">
      <c r="H4751">
        <v>660145400</v>
      </c>
      <c r="I4751" t="s">
        <v>55</v>
      </c>
      <c r="J4751" t="s">
        <v>106</v>
      </c>
      <c r="K4751" t="s">
        <v>257</v>
      </c>
      <c r="L4751" t="s">
        <v>4539</v>
      </c>
    </row>
    <row r="4752" spans="8:12" x14ac:dyDescent="0.25">
      <c r="H4752">
        <v>660145600</v>
      </c>
      <c r="I4752" t="s">
        <v>55</v>
      </c>
      <c r="J4752" t="s">
        <v>106</v>
      </c>
      <c r="K4752" t="s">
        <v>254</v>
      </c>
      <c r="L4752" t="s">
        <v>4540</v>
      </c>
    </row>
    <row r="4753" spans="8:12" x14ac:dyDescent="0.25">
      <c r="H4753">
        <v>660145700</v>
      </c>
      <c r="I4753" t="s">
        <v>55</v>
      </c>
      <c r="J4753" t="s">
        <v>106</v>
      </c>
      <c r="K4753" t="s">
        <v>257</v>
      </c>
      <c r="L4753" t="s">
        <v>4541</v>
      </c>
    </row>
    <row r="4754" spans="8:12" x14ac:dyDescent="0.25">
      <c r="H4754">
        <v>660145900</v>
      </c>
      <c r="I4754" t="s">
        <v>55</v>
      </c>
      <c r="J4754" t="s">
        <v>106</v>
      </c>
      <c r="K4754" t="s">
        <v>254</v>
      </c>
      <c r="L4754" t="s">
        <v>4542</v>
      </c>
    </row>
    <row r="4755" spans="8:12" x14ac:dyDescent="0.25">
      <c r="H4755">
        <v>660146200</v>
      </c>
      <c r="I4755" t="s">
        <v>55</v>
      </c>
      <c r="J4755" t="s">
        <v>106</v>
      </c>
      <c r="K4755" t="s">
        <v>257</v>
      </c>
      <c r="L4755" t="s">
        <v>4543</v>
      </c>
    </row>
    <row r="4756" spans="8:12" x14ac:dyDescent="0.25">
      <c r="H4756">
        <v>660146500</v>
      </c>
      <c r="I4756" t="s">
        <v>55</v>
      </c>
      <c r="J4756" t="s">
        <v>106</v>
      </c>
      <c r="K4756" t="s">
        <v>257</v>
      </c>
      <c r="L4756" t="s">
        <v>4544</v>
      </c>
    </row>
    <row r="4757" spans="8:12" x14ac:dyDescent="0.25">
      <c r="H4757">
        <v>660147000</v>
      </c>
      <c r="I4757" t="s">
        <v>55</v>
      </c>
      <c r="J4757" t="s">
        <v>106</v>
      </c>
      <c r="K4757" t="s">
        <v>257</v>
      </c>
      <c r="L4757" t="s">
        <v>4545</v>
      </c>
    </row>
    <row r="4758" spans="8:12" x14ac:dyDescent="0.25">
      <c r="H4758">
        <v>660147200</v>
      </c>
      <c r="I4758" t="s">
        <v>55</v>
      </c>
      <c r="J4758" t="s">
        <v>106</v>
      </c>
      <c r="K4758" t="s">
        <v>257</v>
      </c>
      <c r="L4758" t="s">
        <v>4546</v>
      </c>
    </row>
    <row r="4759" spans="8:12" x14ac:dyDescent="0.25">
      <c r="H4759">
        <v>660147201</v>
      </c>
      <c r="I4759" t="s">
        <v>55</v>
      </c>
      <c r="J4759" t="s">
        <v>106</v>
      </c>
      <c r="K4759" t="s">
        <v>257</v>
      </c>
      <c r="L4759" t="s">
        <v>4547</v>
      </c>
    </row>
    <row r="4760" spans="8:12" x14ac:dyDescent="0.25">
      <c r="H4760">
        <v>660147600</v>
      </c>
      <c r="I4760" t="s">
        <v>55</v>
      </c>
      <c r="J4760" t="s">
        <v>106</v>
      </c>
      <c r="K4760" t="s">
        <v>257</v>
      </c>
      <c r="L4760" t="s">
        <v>4548</v>
      </c>
    </row>
    <row r="4761" spans="8:12" x14ac:dyDescent="0.25">
      <c r="H4761">
        <v>660147700</v>
      </c>
      <c r="I4761" t="s">
        <v>55</v>
      </c>
      <c r="J4761" t="s">
        <v>106</v>
      </c>
      <c r="K4761" t="s">
        <v>257</v>
      </c>
      <c r="L4761" t="s">
        <v>4549</v>
      </c>
    </row>
    <row r="4762" spans="8:12" x14ac:dyDescent="0.25">
      <c r="H4762">
        <v>660148400</v>
      </c>
      <c r="I4762" t="s">
        <v>55</v>
      </c>
      <c r="J4762" t="s">
        <v>105</v>
      </c>
      <c r="K4762" t="s">
        <v>257</v>
      </c>
      <c r="L4762" t="s">
        <v>4550</v>
      </c>
    </row>
    <row r="4763" spans="8:12" x14ac:dyDescent="0.25">
      <c r="H4763">
        <v>660148500</v>
      </c>
      <c r="I4763" t="s">
        <v>55</v>
      </c>
      <c r="J4763" t="s">
        <v>105</v>
      </c>
      <c r="K4763" t="s">
        <v>254</v>
      </c>
      <c r="L4763" t="s">
        <v>4551</v>
      </c>
    </row>
    <row r="4764" spans="8:12" x14ac:dyDescent="0.25">
      <c r="H4764">
        <v>660148900</v>
      </c>
      <c r="I4764" t="s">
        <v>55</v>
      </c>
      <c r="J4764" t="s">
        <v>106</v>
      </c>
      <c r="K4764" t="s">
        <v>254</v>
      </c>
      <c r="L4764" t="s">
        <v>4552</v>
      </c>
    </row>
    <row r="4765" spans="8:12" x14ac:dyDescent="0.25">
      <c r="H4765">
        <v>660149000</v>
      </c>
      <c r="I4765" t="s">
        <v>55</v>
      </c>
      <c r="J4765" t="s">
        <v>106</v>
      </c>
      <c r="K4765" t="s">
        <v>257</v>
      </c>
      <c r="L4765" t="s">
        <v>4553</v>
      </c>
    </row>
    <row r="4766" spans="8:12" x14ac:dyDescent="0.25">
      <c r="H4766">
        <v>660149500</v>
      </c>
      <c r="I4766" t="s">
        <v>55</v>
      </c>
      <c r="J4766" t="s">
        <v>106</v>
      </c>
      <c r="K4766" t="s">
        <v>254</v>
      </c>
      <c r="L4766" t="s">
        <v>4554</v>
      </c>
    </row>
    <row r="4767" spans="8:12" x14ac:dyDescent="0.25">
      <c r="H4767">
        <v>660150700</v>
      </c>
      <c r="I4767" t="s">
        <v>55</v>
      </c>
      <c r="J4767" t="s">
        <v>106</v>
      </c>
      <c r="K4767" t="s">
        <v>254</v>
      </c>
      <c r="L4767" t="s">
        <v>4555</v>
      </c>
    </row>
    <row r="4768" spans="8:12" x14ac:dyDescent="0.25">
      <c r="H4768">
        <v>660150800</v>
      </c>
      <c r="I4768" t="s">
        <v>55</v>
      </c>
      <c r="J4768" t="s">
        <v>106</v>
      </c>
      <c r="K4768" t="s">
        <v>257</v>
      </c>
      <c r="L4768" t="s">
        <v>4556</v>
      </c>
    </row>
    <row r="4769" spans="8:12" x14ac:dyDescent="0.25">
      <c r="H4769">
        <v>660150900</v>
      </c>
      <c r="I4769" t="s">
        <v>55</v>
      </c>
      <c r="J4769" t="s">
        <v>106</v>
      </c>
      <c r="K4769" t="s">
        <v>257</v>
      </c>
      <c r="L4769" t="s">
        <v>4557</v>
      </c>
    </row>
    <row r="4770" spans="8:12" x14ac:dyDescent="0.25">
      <c r="H4770">
        <v>660154200</v>
      </c>
      <c r="I4770" t="s">
        <v>55</v>
      </c>
      <c r="J4770" t="s">
        <v>106</v>
      </c>
      <c r="K4770" t="s">
        <v>257</v>
      </c>
      <c r="L4770" t="s">
        <v>4558</v>
      </c>
    </row>
    <row r="4771" spans="8:12" x14ac:dyDescent="0.25">
      <c r="H4771">
        <v>660155700</v>
      </c>
      <c r="I4771" t="s">
        <v>55</v>
      </c>
      <c r="J4771" t="s">
        <v>106</v>
      </c>
      <c r="K4771" t="s">
        <v>254</v>
      </c>
      <c r="L4771" t="s">
        <v>4559</v>
      </c>
    </row>
    <row r="4772" spans="8:12" x14ac:dyDescent="0.25">
      <c r="H4772">
        <v>660156300</v>
      </c>
      <c r="I4772" t="s">
        <v>55</v>
      </c>
      <c r="J4772" t="s">
        <v>106</v>
      </c>
      <c r="K4772" t="s">
        <v>257</v>
      </c>
      <c r="L4772" t="s">
        <v>4560</v>
      </c>
    </row>
    <row r="4773" spans="8:12" x14ac:dyDescent="0.25">
      <c r="H4773">
        <v>660156700</v>
      </c>
      <c r="I4773" t="s">
        <v>55</v>
      </c>
      <c r="J4773" t="s">
        <v>106</v>
      </c>
      <c r="K4773" t="s">
        <v>254</v>
      </c>
      <c r="L4773" t="s">
        <v>4561</v>
      </c>
    </row>
    <row r="4774" spans="8:12" x14ac:dyDescent="0.25">
      <c r="H4774">
        <v>660157800</v>
      </c>
      <c r="I4774" t="s">
        <v>55</v>
      </c>
      <c r="J4774" t="s">
        <v>106</v>
      </c>
      <c r="K4774" t="s">
        <v>254</v>
      </c>
      <c r="L4774" t="s">
        <v>4562</v>
      </c>
    </row>
    <row r="4775" spans="8:12" x14ac:dyDescent="0.25">
      <c r="H4775">
        <v>660158100</v>
      </c>
      <c r="I4775" t="s">
        <v>55</v>
      </c>
      <c r="J4775" t="s">
        <v>106</v>
      </c>
      <c r="K4775" t="s">
        <v>257</v>
      </c>
      <c r="L4775" t="s">
        <v>4563</v>
      </c>
    </row>
    <row r="4776" spans="8:12" x14ac:dyDescent="0.25">
      <c r="H4776">
        <v>660158400</v>
      </c>
      <c r="I4776" t="s">
        <v>55</v>
      </c>
      <c r="J4776" t="s">
        <v>106</v>
      </c>
      <c r="K4776" t="s">
        <v>257</v>
      </c>
      <c r="L4776" t="s">
        <v>4564</v>
      </c>
    </row>
    <row r="4777" spans="8:12" x14ac:dyDescent="0.25">
      <c r="H4777">
        <v>660158500</v>
      </c>
      <c r="I4777" t="s">
        <v>55</v>
      </c>
      <c r="J4777" t="s">
        <v>106</v>
      </c>
      <c r="K4777" t="s">
        <v>257</v>
      </c>
      <c r="L4777" t="s">
        <v>4565</v>
      </c>
    </row>
    <row r="4778" spans="8:12" x14ac:dyDescent="0.25">
      <c r="H4778">
        <v>660159100</v>
      </c>
      <c r="I4778" t="s">
        <v>55</v>
      </c>
      <c r="J4778" t="s">
        <v>106</v>
      </c>
      <c r="K4778" t="s">
        <v>254</v>
      </c>
      <c r="L4778" t="s">
        <v>4566</v>
      </c>
    </row>
    <row r="4779" spans="8:12" x14ac:dyDescent="0.25">
      <c r="H4779">
        <v>660160500</v>
      </c>
      <c r="I4779" t="s">
        <v>55</v>
      </c>
      <c r="J4779" t="s">
        <v>106</v>
      </c>
      <c r="K4779" t="s">
        <v>257</v>
      </c>
      <c r="L4779" t="s">
        <v>4567</v>
      </c>
    </row>
    <row r="4780" spans="8:12" x14ac:dyDescent="0.25">
      <c r="H4780">
        <v>660160501</v>
      </c>
      <c r="I4780" t="s">
        <v>55</v>
      </c>
      <c r="J4780" t="s">
        <v>106</v>
      </c>
      <c r="K4780" t="s">
        <v>257</v>
      </c>
      <c r="L4780" t="s">
        <v>4568</v>
      </c>
    </row>
    <row r="4781" spans="8:12" x14ac:dyDescent="0.25">
      <c r="H4781">
        <v>660160502</v>
      </c>
      <c r="I4781" t="s">
        <v>55</v>
      </c>
      <c r="J4781" t="s">
        <v>106</v>
      </c>
      <c r="K4781" t="s">
        <v>257</v>
      </c>
      <c r="L4781" t="s">
        <v>4569</v>
      </c>
    </row>
    <row r="4782" spans="8:12" x14ac:dyDescent="0.25">
      <c r="H4782">
        <v>660160503</v>
      </c>
      <c r="I4782" t="s">
        <v>55</v>
      </c>
      <c r="J4782" t="s">
        <v>106</v>
      </c>
      <c r="K4782" t="s">
        <v>257</v>
      </c>
      <c r="L4782" t="s">
        <v>4570</v>
      </c>
    </row>
    <row r="4783" spans="8:12" x14ac:dyDescent="0.25">
      <c r="H4783">
        <v>660160504</v>
      </c>
      <c r="I4783" t="s">
        <v>55</v>
      </c>
      <c r="J4783" t="s">
        <v>106</v>
      </c>
      <c r="K4783" t="s">
        <v>257</v>
      </c>
      <c r="L4783" t="s">
        <v>4571</v>
      </c>
    </row>
    <row r="4784" spans="8:12" x14ac:dyDescent="0.25">
      <c r="H4784">
        <v>660160505</v>
      </c>
      <c r="I4784" t="s">
        <v>55</v>
      </c>
      <c r="J4784" t="s">
        <v>106</v>
      </c>
      <c r="K4784" t="s">
        <v>257</v>
      </c>
      <c r="L4784" t="s">
        <v>4572</v>
      </c>
    </row>
    <row r="4785" spans="8:12" x14ac:dyDescent="0.25">
      <c r="H4785">
        <v>660160506</v>
      </c>
      <c r="I4785" t="s">
        <v>55</v>
      </c>
      <c r="J4785" t="s">
        <v>106</v>
      </c>
      <c r="K4785" t="s">
        <v>257</v>
      </c>
      <c r="L4785" t="s">
        <v>4573</v>
      </c>
    </row>
    <row r="4786" spans="8:12" x14ac:dyDescent="0.25">
      <c r="H4786">
        <v>660160507</v>
      </c>
      <c r="I4786" t="s">
        <v>55</v>
      </c>
      <c r="J4786" t="s">
        <v>106</v>
      </c>
      <c r="K4786" t="s">
        <v>257</v>
      </c>
      <c r="L4786" t="s">
        <v>4574</v>
      </c>
    </row>
    <row r="4787" spans="8:12" x14ac:dyDescent="0.25">
      <c r="H4787">
        <v>660160600</v>
      </c>
      <c r="I4787" t="s">
        <v>55</v>
      </c>
      <c r="J4787" t="s">
        <v>106</v>
      </c>
      <c r="K4787" t="s">
        <v>257</v>
      </c>
      <c r="L4787" t="s">
        <v>4575</v>
      </c>
    </row>
    <row r="4788" spans="8:12" x14ac:dyDescent="0.25">
      <c r="H4788">
        <v>660160700</v>
      </c>
      <c r="I4788" t="s">
        <v>55</v>
      </c>
      <c r="J4788" t="s">
        <v>106</v>
      </c>
      <c r="K4788" t="s">
        <v>257</v>
      </c>
      <c r="L4788" t="s">
        <v>4576</v>
      </c>
    </row>
    <row r="4789" spans="8:12" x14ac:dyDescent="0.25">
      <c r="H4789">
        <v>660160800</v>
      </c>
      <c r="I4789" t="s">
        <v>55</v>
      </c>
      <c r="J4789" t="s">
        <v>106</v>
      </c>
      <c r="K4789" t="s">
        <v>254</v>
      </c>
      <c r="L4789" t="s">
        <v>4577</v>
      </c>
    </row>
    <row r="4790" spans="8:12" x14ac:dyDescent="0.25">
      <c r="H4790">
        <v>660162000</v>
      </c>
      <c r="I4790" t="s">
        <v>55</v>
      </c>
      <c r="J4790" t="s">
        <v>105</v>
      </c>
      <c r="K4790" t="s">
        <v>254</v>
      </c>
      <c r="L4790" t="s">
        <v>4578</v>
      </c>
    </row>
    <row r="4791" spans="8:12" x14ac:dyDescent="0.25">
      <c r="H4791">
        <v>660162200</v>
      </c>
      <c r="I4791" t="s">
        <v>55</v>
      </c>
      <c r="J4791" t="s">
        <v>106</v>
      </c>
      <c r="K4791" t="s">
        <v>257</v>
      </c>
      <c r="L4791" t="s">
        <v>4579</v>
      </c>
    </row>
    <row r="4792" spans="8:12" x14ac:dyDescent="0.25">
      <c r="H4792">
        <v>660162300</v>
      </c>
      <c r="I4792" t="s">
        <v>55</v>
      </c>
      <c r="J4792" t="s">
        <v>106</v>
      </c>
      <c r="K4792" t="s">
        <v>257</v>
      </c>
      <c r="L4792" t="s">
        <v>4580</v>
      </c>
    </row>
    <row r="4793" spans="8:12" x14ac:dyDescent="0.25">
      <c r="H4793">
        <v>660167300</v>
      </c>
      <c r="I4793" t="s">
        <v>55</v>
      </c>
      <c r="J4793" t="s">
        <v>105</v>
      </c>
      <c r="K4793" t="s">
        <v>254</v>
      </c>
      <c r="L4793" t="s">
        <v>4581</v>
      </c>
    </row>
    <row r="4794" spans="8:12" x14ac:dyDescent="0.25">
      <c r="H4794">
        <v>660168000</v>
      </c>
      <c r="I4794" t="s">
        <v>55</v>
      </c>
      <c r="J4794" t="s">
        <v>105</v>
      </c>
      <c r="K4794" t="s">
        <v>257</v>
      </c>
      <c r="L4794" t="s">
        <v>4582</v>
      </c>
    </row>
    <row r="4795" spans="8:12" x14ac:dyDescent="0.25">
      <c r="H4795">
        <v>660170000</v>
      </c>
      <c r="I4795" t="s">
        <v>55</v>
      </c>
      <c r="J4795" t="s">
        <v>105</v>
      </c>
      <c r="K4795" t="s">
        <v>254</v>
      </c>
      <c r="L4795" t="s">
        <v>4583</v>
      </c>
    </row>
    <row r="4796" spans="8:12" x14ac:dyDescent="0.25">
      <c r="H4796" s="165">
        <v>700000000</v>
      </c>
      <c r="I4796" s="166" t="s">
        <v>56</v>
      </c>
      <c r="J4796" s="166" t="s">
        <v>221</v>
      </c>
      <c r="K4796" s="166" t="s">
        <v>219</v>
      </c>
      <c r="L4796" s="167" t="s">
        <v>113</v>
      </c>
    </row>
    <row r="4797" spans="8:12" x14ac:dyDescent="0.25">
      <c r="H4797">
        <v>700001100</v>
      </c>
      <c r="I4797" t="s">
        <v>113</v>
      </c>
      <c r="J4797" t="s">
        <v>105</v>
      </c>
      <c r="K4797" t="s">
        <v>257</v>
      </c>
      <c r="L4797" t="s">
        <v>4584</v>
      </c>
    </row>
    <row r="4798" spans="8:12" x14ac:dyDescent="0.25">
      <c r="H4798">
        <v>700001400</v>
      </c>
      <c r="I4798" t="s">
        <v>113</v>
      </c>
      <c r="J4798" t="s">
        <v>106</v>
      </c>
      <c r="K4798" t="s">
        <v>257</v>
      </c>
      <c r="L4798" t="s">
        <v>4585</v>
      </c>
    </row>
    <row r="4799" spans="8:12" x14ac:dyDescent="0.25">
      <c r="H4799">
        <v>700003700</v>
      </c>
      <c r="I4799" t="s">
        <v>113</v>
      </c>
      <c r="J4799" t="s">
        <v>105</v>
      </c>
      <c r="K4799" t="s">
        <v>254</v>
      </c>
      <c r="L4799" t="s">
        <v>4586</v>
      </c>
    </row>
    <row r="4800" spans="8:12" x14ac:dyDescent="0.25">
      <c r="H4800">
        <v>700007600</v>
      </c>
      <c r="I4800" t="s">
        <v>113</v>
      </c>
      <c r="J4800" t="s">
        <v>106</v>
      </c>
      <c r="K4800" t="s">
        <v>257</v>
      </c>
      <c r="L4800" t="s">
        <v>4587</v>
      </c>
    </row>
    <row r="4801" spans="8:12" x14ac:dyDescent="0.25">
      <c r="H4801">
        <v>700010800</v>
      </c>
      <c r="I4801" t="s">
        <v>113</v>
      </c>
      <c r="J4801" t="s">
        <v>106</v>
      </c>
      <c r="K4801" t="s">
        <v>254</v>
      </c>
      <c r="L4801" t="s">
        <v>4588</v>
      </c>
    </row>
    <row r="4802" spans="8:12" x14ac:dyDescent="0.25">
      <c r="H4802">
        <v>700013600</v>
      </c>
      <c r="I4802" t="s">
        <v>113</v>
      </c>
      <c r="J4802" t="s">
        <v>106</v>
      </c>
      <c r="K4802" t="s">
        <v>257</v>
      </c>
      <c r="L4802" t="s">
        <v>4589</v>
      </c>
    </row>
    <row r="4803" spans="8:12" x14ac:dyDescent="0.25">
      <c r="H4803">
        <v>700017900</v>
      </c>
      <c r="I4803" t="s">
        <v>113</v>
      </c>
      <c r="J4803" t="s">
        <v>106</v>
      </c>
      <c r="K4803" t="s">
        <v>254</v>
      </c>
      <c r="L4803" t="s">
        <v>4590</v>
      </c>
    </row>
    <row r="4804" spans="8:12" x14ac:dyDescent="0.25">
      <c r="H4804">
        <v>700021600</v>
      </c>
      <c r="I4804" t="s">
        <v>113</v>
      </c>
      <c r="J4804" t="s">
        <v>106</v>
      </c>
      <c r="K4804" t="s">
        <v>257</v>
      </c>
      <c r="L4804" t="s">
        <v>4591</v>
      </c>
    </row>
    <row r="4805" spans="8:12" x14ac:dyDescent="0.25">
      <c r="H4805">
        <v>700022900</v>
      </c>
      <c r="I4805" t="s">
        <v>113</v>
      </c>
      <c r="J4805" t="s">
        <v>105</v>
      </c>
      <c r="K4805" t="s">
        <v>257</v>
      </c>
      <c r="L4805" t="s">
        <v>4592</v>
      </c>
    </row>
    <row r="4806" spans="8:12" x14ac:dyDescent="0.25">
      <c r="H4806">
        <v>700025100</v>
      </c>
      <c r="I4806" t="s">
        <v>113</v>
      </c>
      <c r="J4806" t="s">
        <v>105</v>
      </c>
      <c r="K4806" t="s">
        <v>257</v>
      </c>
      <c r="L4806" t="s">
        <v>4593</v>
      </c>
    </row>
    <row r="4807" spans="8:12" x14ac:dyDescent="0.25">
      <c r="H4807">
        <v>700026400</v>
      </c>
      <c r="I4807" t="s">
        <v>113</v>
      </c>
      <c r="J4807" t="s">
        <v>106</v>
      </c>
      <c r="K4807" t="s">
        <v>257</v>
      </c>
      <c r="L4807" t="s">
        <v>3286</v>
      </c>
    </row>
    <row r="4808" spans="8:12" x14ac:dyDescent="0.25">
      <c r="H4808">
        <v>700026700</v>
      </c>
      <c r="I4808" t="s">
        <v>113</v>
      </c>
      <c r="J4808" t="s">
        <v>106</v>
      </c>
      <c r="K4808" t="s">
        <v>257</v>
      </c>
      <c r="L4808" t="s">
        <v>4594</v>
      </c>
    </row>
    <row r="4809" spans="8:12" x14ac:dyDescent="0.25">
      <c r="H4809">
        <v>700027600</v>
      </c>
      <c r="I4809" t="s">
        <v>113</v>
      </c>
      <c r="J4809" t="s">
        <v>106</v>
      </c>
      <c r="K4809" t="s">
        <v>257</v>
      </c>
      <c r="L4809" t="s">
        <v>4595</v>
      </c>
    </row>
    <row r="4810" spans="8:12" x14ac:dyDescent="0.25">
      <c r="H4810">
        <v>700027700</v>
      </c>
      <c r="I4810" t="s">
        <v>113</v>
      </c>
      <c r="J4810" t="s">
        <v>106</v>
      </c>
      <c r="K4810" t="s">
        <v>257</v>
      </c>
      <c r="L4810" t="s">
        <v>4596</v>
      </c>
    </row>
    <row r="4811" spans="8:12" x14ac:dyDescent="0.25">
      <c r="H4811">
        <v>700028900</v>
      </c>
      <c r="I4811" t="s">
        <v>113</v>
      </c>
      <c r="J4811" t="s">
        <v>106</v>
      </c>
      <c r="K4811" t="s">
        <v>257</v>
      </c>
      <c r="L4811" t="s">
        <v>4597</v>
      </c>
    </row>
    <row r="4812" spans="8:12" x14ac:dyDescent="0.25">
      <c r="H4812">
        <v>700030500</v>
      </c>
      <c r="I4812" t="s">
        <v>113</v>
      </c>
      <c r="J4812" t="s">
        <v>106</v>
      </c>
      <c r="K4812" t="s">
        <v>257</v>
      </c>
      <c r="L4812" t="s">
        <v>4598</v>
      </c>
    </row>
    <row r="4813" spans="8:12" x14ac:dyDescent="0.25">
      <c r="H4813">
        <v>700032100</v>
      </c>
      <c r="I4813" t="s">
        <v>113</v>
      </c>
      <c r="J4813" t="s">
        <v>106</v>
      </c>
      <c r="K4813" t="s">
        <v>257</v>
      </c>
      <c r="L4813" t="s">
        <v>4599</v>
      </c>
    </row>
    <row r="4814" spans="8:12" x14ac:dyDescent="0.25">
      <c r="H4814">
        <v>700032200</v>
      </c>
      <c r="I4814" t="s">
        <v>113</v>
      </c>
      <c r="J4814" t="s">
        <v>106</v>
      </c>
      <c r="K4814" t="s">
        <v>257</v>
      </c>
      <c r="L4814" t="s">
        <v>4600</v>
      </c>
    </row>
    <row r="4815" spans="8:12" x14ac:dyDescent="0.25">
      <c r="H4815">
        <v>700033100</v>
      </c>
      <c r="I4815" t="s">
        <v>113</v>
      </c>
      <c r="J4815" t="s">
        <v>106</v>
      </c>
      <c r="K4815" t="s">
        <v>257</v>
      </c>
      <c r="L4815" t="s">
        <v>4601</v>
      </c>
    </row>
    <row r="4816" spans="8:12" x14ac:dyDescent="0.25">
      <c r="H4816">
        <v>700039800</v>
      </c>
      <c r="I4816" t="s">
        <v>113</v>
      </c>
      <c r="J4816" t="s">
        <v>106</v>
      </c>
      <c r="K4816" t="s">
        <v>254</v>
      </c>
      <c r="L4816" t="s">
        <v>4602</v>
      </c>
    </row>
    <row r="4817" spans="8:12" x14ac:dyDescent="0.25">
      <c r="H4817">
        <v>700040300</v>
      </c>
      <c r="I4817" t="s">
        <v>113</v>
      </c>
      <c r="J4817" t="s">
        <v>106</v>
      </c>
      <c r="K4817" t="s">
        <v>257</v>
      </c>
      <c r="L4817" t="s">
        <v>4603</v>
      </c>
    </row>
    <row r="4818" spans="8:12" x14ac:dyDescent="0.25">
      <c r="H4818">
        <v>700040400</v>
      </c>
      <c r="I4818" t="s">
        <v>113</v>
      </c>
      <c r="J4818" t="s">
        <v>106</v>
      </c>
      <c r="K4818" t="s">
        <v>257</v>
      </c>
      <c r="L4818" t="s">
        <v>4604</v>
      </c>
    </row>
    <row r="4819" spans="8:12" x14ac:dyDescent="0.25">
      <c r="H4819">
        <v>700040500</v>
      </c>
      <c r="I4819" t="s">
        <v>113</v>
      </c>
      <c r="J4819" t="s">
        <v>106</v>
      </c>
      <c r="K4819" t="s">
        <v>257</v>
      </c>
      <c r="L4819" t="s">
        <v>4605</v>
      </c>
    </row>
    <row r="4820" spans="8:12" x14ac:dyDescent="0.25">
      <c r="H4820">
        <v>700042900</v>
      </c>
      <c r="I4820" t="s">
        <v>113</v>
      </c>
      <c r="J4820" t="s">
        <v>105</v>
      </c>
      <c r="K4820" t="s">
        <v>257</v>
      </c>
      <c r="L4820" t="s">
        <v>4606</v>
      </c>
    </row>
    <row r="4821" spans="8:12" x14ac:dyDescent="0.25">
      <c r="H4821">
        <v>700045100</v>
      </c>
      <c r="I4821" t="s">
        <v>113</v>
      </c>
      <c r="J4821" t="s">
        <v>106</v>
      </c>
      <c r="K4821" t="s">
        <v>257</v>
      </c>
      <c r="L4821" t="s">
        <v>4607</v>
      </c>
    </row>
    <row r="4822" spans="8:12" x14ac:dyDescent="0.25">
      <c r="H4822">
        <v>700045300</v>
      </c>
      <c r="I4822" t="s">
        <v>113</v>
      </c>
      <c r="J4822" t="s">
        <v>106</v>
      </c>
      <c r="K4822" t="s">
        <v>257</v>
      </c>
      <c r="L4822" t="s">
        <v>4608</v>
      </c>
    </row>
    <row r="4823" spans="8:12" x14ac:dyDescent="0.25">
      <c r="H4823">
        <v>700047200</v>
      </c>
      <c r="I4823" t="s">
        <v>113</v>
      </c>
      <c r="J4823" t="s">
        <v>106</v>
      </c>
      <c r="K4823" t="s">
        <v>257</v>
      </c>
      <c r="L4823" t="s">
        <v>4609</v>
      </c>
    </row>
    <row r="4824" spans="8:12" x14ac:dyDescent="0.25">
      <c r="H4824">
        <v>700047600</v>
      </c>
      <c r="I4824" t="s">
        <v>113</v>
      </c>
      <c r="J4824" t="s">
        <v>105</v>
      </c>
      <c r="K4824" t="s">
        <v>257</v>
      </c>
      <c r="L4824" t="s">
        <v>4610</v>
      </c>
    </row>
    <row r="4825" spans="8:12" x14ac:dyDescent="0.25">
      <c r="H4825">
        <v>700047800</v>
      </c>
      <c r="I4825" t="s">
        <v>113</v>
      </c>
      <c r="J4825" t="s">
        <v>106</v>
      </c>
      <c r="K4825" t="s">
        <v>254</v>
      </c>
      <c r="L4825" t="s">
        <v>4611</v>
      </c>
    </row>
    <row r="4826" spans="8:12" x14ac:dyDescent="0.25">
      <c r="H4826">
        <v>700050900</v>
      </c>
      <c r="I4826" t="s">
        <v>113</v>
      </c>
      <c r="J4826" t="s">
        <v>106</v>
      </c>
      <c r="K4826" t="s">
        <v>257</v>
      </c>
      <c r="L4826" t="s">
        <v>1898</v>
      </c>
    </row>
    <row r="4827" spans="8:12" x14ac:dyDescent="0.25">
      <c r="H4827">
        <v>700054700</v>
      </c>
      <c r="I4827" t="s">
        <v>113</v>
      </c>
      <c r="J4827" t="s">
        <v>106</v>
      </c>
      <c r="K4827" t="s">
        <v>257</v>
      </c>
      <c r="L4827" t="s">
        <v>4612</v>
      </c>
    </row>
    <row r="4828" spans="8:12" x14ac:dyDescent="0.25">
      <c r="H4828">
        <v>700055800</v>
      </c>
      <c r="I4828" t="s">
        <v>113</v>
      </c>
      <c r="J4828" t="s">
        <v>106</v>
      </c>
      <c r="K4828" t="s">
        <v>257</v>
      </c>
      <c r="L4828" t="s">
        <v>4613</v>
      </c>
    </row>
    <row r="4829" spans="8:12" x14ac:dyDescent="0.25">
      <c r="H4829">
        <v>700057900</v>
      </c>
      <c r="I4829" t="s">
        <v>113</v>
      </c>
      <c r="J4829" t="s">
        <v>106</v>
      </c>
      <c r="K4829" t="s">
        <v>257</v>
      </c>
      <c r="L4829" t="s">
        <v>4614</v>
      </c>
    </row>
    <row r="4830" spans="8:12" x14ac:dyDescent="0.25">
      <c r="H4830">
        <v>700061600</v>
      </c>
      <c r="I4830" t="s">
        <v>113</v>
      </c>
      <c r="J4830" t="s">
        <v>106</v>
      </c>
      <c r="K4830" t="s">
        <v>257</v>
      </c>
      <c r="L4830" t="s">
        <v>3560</v>
      </c>
    </row>
    <row r="4831" spans="8:12" x14ac:dyDescent="0.25">
      <c r="H4831">
        <v>700062600</v>
      </c>
      <c r="I4831" t="s">
        <v>113</v>
      </c>
      <c r="J4831" t="s">
        <v>106</v>
      </c>
      <c r="K4831" t="s">
        <v>257</v>
      </c>
      <c r="L4831" t="s">
        <v>4615</v>
      </c>
    </row>
    <row r="4832" spans="8:12" x14ac:dyDescent="0.25">
      <c r="H4832">
        <v>700064700</v>
      </c>
      <c r="I4832" t="s">
        <v>113</v>
      </c>
      <c r="J4832" t="s">
        <v>106</v>
      </c>
      <c r="K4832" t="s">
        <v>257</v>
      </c>
      <c r="L4832" t="s">
        <v>4616</v>
      </c>
    </row>
    <row r="4833" spans="8:12" x14ac:dyDescent="0.25">
      <c r="H4833">
        <v>700065400</v>
      </c>
      <c r="I4833" t="s">
        <v>113</v>
      </c>
      <c r="J4833" t="s">
        <v>105</v>
      </c>
      <c r="K4833" t="s">
        <v>257</v>
      </c>
      <c r="L4833" t="s">
        <v>2421</v>
      </c>
    </row>
    <row r="4834" spans="8:12" x14ac:dyDescent="0.25">
      <c r="H4834">
        <v>700066500</v>
      </c>
      <c r="I4834" t="s">
        <v>113</v>
      </c>
      <c r="J4834" t="s">
        <v>106</v>
      </c>
      <c r="K4834" t="s">
        <v>257</v>
      </c>
      <c r="L4834" t="s">
        <v>4617</v>
      </c>
    </row>
    <row r="4835" spans="8:12" x14ac:dyDescent="0.25">
      <c r="H4835">
        <v>700066600</v>
      </c>
      <c r="I4835" t="s">
        <v>113</v>
      </c>
      <c r="J4835" t="s">
        <v>106</v>
      </c>
      <c r="K4835" t="s">
        <v>257</v>
      </c>
      <c r="L4835" t="s">
        <v>4618</v>
      </c>
    </row>
    <row r="4836" spans="8:12" x14ac:dyDescent="0.25">
      <c r="H4836">
        <v>700066601</v>
      </c>
      <c r="I4836" t="s">
        <v>113</v>
      </c>
      <c r="J4836" t="s">
        <v>106</v>
      </c>
      <c r="K4836" t="s">
        <v>257</v>
      </c>
      <c r="L4836" t="s">
        <v>4619</v>
      </c>
    </row>
    <row r="4837" spans="8:12" x14ac:dyDescent="0.25">
      <c r="H4837">
        <v>700066602</v>
      </c>
      <c r="I4837" t="s">
        <v>113</v>
      </c>
      <c r="J4837" t="s">
        <v>106</v>
      </c>
      <c r="K4837" t="s">
        <v>257</v>
      </c>
      <c r="L4837" t="s">
        <v>4620</v>
      </c>
    </row>
    <row r="4838" spans="8:12" x14ac:dyDescent="0.25">
      <c r="H4838">
        <v>700066700</v>
      </c>
      <c r="I4838" t="s">
        <v>113</v>
      </c>
      <c r="J4838" t="s">
        <v>106</v>
      </c>
      <c r="K4838" t="s">
        <v>257</v>
      </c>
      <c r="L4838" t="s">
        <v>4621</v>
      </c>
    </row>
    <row r="4839" spans="8:12" x14ac:dyDescent="0.25">
      <c r="H4839">
        <v>700066701</v>
      </c>
      <c r="I4839" t="s">
        <v>113</v>
      </c>
      <c r="J4839" t="s">
        <v>106</v>
      </c>
      <c r="K4839" t="s">
        <v>257</v>
      </c>
      <c r="L4839" t="s">
        <v>4622</v>
      </c>
    </row>
    <row r="4840" spans="8:12" x14ac:dyDescent="0.25">
      <c r="H4840">
        <v>700066702</v>
      </c>
      <c r="I4840" t="s">
        <v>113</v>
      </c>
      <c r="J4840" t="s">
        <v>106</v>
      </c>
      <c r="K4840" t="s">
        <v>257</v>
      </c>
      <c r="L4840" t="s">
        <v>4623</v>
      </c>
    </row>
    <row r="4841" spans="8:12" x14ac:dyDescent="0.25">
      <c r="H4841">
        <v>700066800</v>
      </c>
      <c r="I4841" t="s">
        <v>113</v>
      </c>
      <c r="J4841" t="s">
        <v>106</v>
      </c>
      <c r="K4841" t="s">
        <v>257</v>
      </c>
      <c r="L4841" t="s">
        <v>4624</v>
      </c>
    </row>
    <row r="4842" spans="8:12" x14ac:dyDescent="0.25">
      <c r="H4842">
        <v>700066801</v>
      </c>
      <c r="I4842" t="s">
        <v>113</v>
      </c>
      <c r="J4842" t="s">
        <v>106</v>
      </c>
      <c r="K4842" t="s">
        <v>257</v>
      </c>
      <c r="L4842" t="s">
        <v>4625</v>
      </c>
    </row>
    <row r="4843" spans="8:12" x14ac:dyDescent="0.25">
      <c r="H4843">
        <v>700066900</v>
      </c>
      <c r="I4843" t="s">
        <v>113</v>
      </c>
      <c r="J4843" t="s">
        <v>106</v>
      </c>
      <c r="K4843" t="s">
        <v>257</v>
      </c>
      <c r="L4843" t="s">
        <v>4626</v>
      </c>
    </row>
    <row r="4844" spans="8:12" x14ac:dyDescent="0.25">
      <c r="H4844">
        <v>700066901</v>
      </c>
      <c r="I4844" t="s">
        <v>113</v>
      </c>
      <c r="J4844" t="s">
        <v>106</v>
      </c>
      <c r="K4844" t="s">
        <v>257</v>
      </c>
      <c r="L4844" t="s">
        <v>4627</v>
      </c>
    </row>
    <row r="4845" spans="8:12" x14ac:dyDescent="0.25">
      <c r="H4845">
        <v>700067000</v>
      </c>
      <c r="I4845" t="s">
        <v>113</v>
      </c>
      <c r="J4845" t="s">
        <v>106</v>
      </c>
      <c r="K4845" t="s">
        <v>257</v>
      </c>
      <c r="L4845" t="s">
        <v>4628</v>
      </c>
    </row>
    <row r="4846" spans="8:12" x14ac:dyDescent="0.25">
      <c r="H4846">
        <v>700067001</v>
      </c>
      <c r="I4846" t="s">
        <v>113</v>
      </c>
      <c r="J4846" t="s">
        <v>106</v>
      </c>
      <c r="K4846" t="s">
        <v>257</v>
      </c>
      <c r="L4846" t="s">
        <v>4628</v>
      </c>
    </row>
    <row r="4847" spans="8:12" x14ac:dyDescent="0.25">
      <c r="H4847">
        <v>700067100</v>
      </c>
      <c r="I4847" t="s">
        <v>113</v>
      </c>
      <c r="J4847" t="s">
        <v>106</v>
      </c>
      <c r="K4847" t="s">
        <v>257</v>
      </c>
      <c r="L4847" t="s">
        <v>4629</v>
      </c>
    </row>
    <row r="4848" spans="8:12" x14ac:dyDescent="0.25">
      <c r="H4848">
        <v>700067200</v>
      </c>
      <c r="I4848" t="s">
        <v>113</v>
      </c>
      <c r="J4848" t="s">
        <v>105</v>
      </c>
      <c r="K4848" t="s">
        <v>257</v>
      </c>
      <c r="L4848" t="s">
        <v>4630</v>
      </c>
    </row>
    <row r="4849" spans="8:12" x14ac:dyDescent="0.25">
      <c r="H4849">
        <v>700067300</v>
      </c>
      <c r="I4849" t="s">
        <v>113</v>
      </c>
      <c r="J4849" t="s">
        <v>105</v>
      </c>
      <c r="K4849" t="s">
        <v>257</v>
      </c>
      <c r="L4849" t="s">
        <v>4631</v>
      </c>
    </row>
    <row r="4850" spans="8:12" x14ac:dyDescent="0.25">
      <c r="H4850">
        <v>700067400</v>
      </c>
      <c r="I4850" t="s">
        <v>113</v>
      </c>
      <c r="J4850" t="s">
        <v>106</v>
      </c>
      <c r="K4850" t="s">
        <v>257</v>
      </c>
      <c r="L4850" t="s">
        <v>4632</v>
      </c>
    </row>
    <row r="4851" spans="8:12" x14ac:dyDescent="0.25">
      <c r="H4851">
        <v>700067500</v>
      </c>
      <c r="I4851" t="s">
        <v>113</v>
      </c>
      <c r="J4851" t="s">
        <v>106</v>
      </c>
      <c r="K4851" t="s">
        <v>257</v>
      </c>
      <c r="L4851" t="s">
        <v>4633</v>
      </c>
    </row>
    <row r="4852" spans="8:12" x14ac:dyDescent="0.25">
      <c r="H4852">
        <v>700067600</v>
      </c>
      <c r="I4852" t="s">
        <v>113</v>
      </c>
      <c r="J4852" t="s">
        <v>106</v>
      </c>
      <c r="K4852" t="s">
        <v>257</v>
      </c>
      <c r="L4852" t="s">
        <v>4634</v>
      </c>
    </row>
    <row r="4853" spans="8:12" x14ac:dyDescent="0.25">
      <c r="H4853">
        <v>700067700</v>
      </c>
      <c r="I4853" t="s">
        <v>113</v>
      </c>
      <c r="J4853" t="s">
        <v>106</v>
      </c>
      <c r="K4853" t="s">
        <v>257</v>
      </c>
      <c r="L4853" t="s">
        <v>4635</v>
      </c>
    </row>
    <row r="4854" spans="8:12" x14ac:dyDescent="0.25">
      <c r="H4854">
        <v>700067701</v>
      </c>
      <c r="I4854" t="s">
        <v>113</v>
      </c>
      <c r="J4854" t="s">
        <v>106</v>
      </c>
      <c r="K4854" t="s">
        <v>257</v>
      </c>
      <c r="L4854" t="s">
        <v>4636</v>
      </c>
    </row>
    <row r="4855" spans="8:12" x14ac:dyDescent="0.25">
      <c r="H4855">
        <v>700067800</v>
      </c>
      <c r="I4855" t="s">
        <v>113</v>
      </c>
      <c r="J4855" t="s">
        <v>106</v>
      </c>
      <c r="K4855" t="s">
        <v>257</v>
      </c>
      <c r="L4855" t="s">
        <v>4637</v>
      </c>
    </row>
    <row r="4856" spans="8:12" x14ac:dyDescent="0.25">
      <c r="H4856">
        <v>700067801</v>
      </c>
      <c r="I4856" t="s">
        <v>113</v>
      </c>
      <c r="J4856" t="s">
        <v>106</v>
      </c>
      <c r="K4856" t="s">
        <v>257</v>
      </c>
      <c r="L4856" t="s">
        <v>4638</v>
      </c>
    </row>
    <row r="4857" spans="8:12" x14ac:dyDescent="0.25">
      <c r="H4857">
        <v>700067900</v>
      </c>
      <c r="I4857" t="s">
        <v>113</v>
      </c>
      <c r="J4857" t="s">
        <v>106</v>
      </c>
      <c r="K4857" t="s">
        <v>257</v>
      </c>
      <c r="L4857" t="s">
        <v>4639</v>
      </c>
    </row>
    <row r="4858" spans="8:12" x14ac:dyDescent="0.25">
      <c r="H4858">
        <v>700067901</v>
      </c>
      <c r="I4858" t="s">
        <v>113</v>
      </c>
      <c r="J4858" t="s">
        <v>106</v>
      </c>
      <c r="K4858" t="s">
        <v>257</v>
      </c>
      <c r="L4858" t="s">
        <v>4640</v>
      </c>
    </row>
    <row r="4859" spans="8:12" x14ac:dyDescent="0.25">
      <c r="H4859">
        <v>700068000</v>
      </c>
      <c r="I4859" t="s">
        <v>113</v>
      </c>
      <c r="J4859" t="s">
        <v>106</v>
      </c>
      <c r="K4859" t="s">
        <v>257</v>
      </c>
      <c r="L4859" t="s">
        <v>4641</v>
      </c>
    </row>
    <row r="4860" spans="8:12" x14ac:dyDescent="0.25">
      <c r="H4860">
        <v>700068001</v>
      </c>
      <c r="I4860" t="s">
        <v>113</v>
      </c>
      <c r="J4860" t="s">
        <v>106</v>
      </c>
      <c r="K4860" t="s">
        <v>257</v>
      </c>
      <c r="L4860" t="s">
        <v>4642</v>
      </c>
    </row>
    <row r="4861" spans="8:12" x14ac:dyDescent="0.25">
      <c r="H4861">
        <v>700068100</v>
      </c>
      <c r="I4861" t="s">
        <v>113</v>
      </c>
      <c r="J4861" t="s">
        <v>105</v>
      </c>
      <c r="K4861" t="s">
        <v>257</v>
      </c>
      <c r="L4861" t="s">
        <v>4643</v>
      </c>
    </row>
    <row r="4862" spans="8:12" x14ac:dyDescent="0.25">
      <c r="H4862">
        <v>700068200</v>
      </c>
      <c r="I4862" t="s">
        <v>113</v>
      </c>
      <c r="J4862" t="s">
        <v>106</v>
      </c>
      <c r="K4862" t="s">
        <v>257</v>
      </c>
      <c r="L4862" t="s">
        <v>4644</v>
      </c>
    </row>
    <row r="4863" spans="8:12" x14ac:dyDescent="0.25">
      <c r="H4863">
        <v>700068201</v>
      </c>
      <c r="I4863" t="s">
        <v>113</v>
      </c>
      <c r="J4863" t="s">
        <v>106</v>
      </c>
      <c r="K4863" t="s">
        <v>257</v>
      </c>
      <c r="L4863" t="s">
        <v>4645</v>
      </c>
    </row>
    <row r="4864" spans="8:12" x14ac:dyDescent="0.25">
      <c r="H4864">
        <v>700068300</v>
      </c>
      <c r="I4864" t="s">
        <v>113</v>
      </c>
      <c r="J4864" t="s">
        <v>106</v>
      </c>
      <c r="K4864" t="s">
        <v>257</v>
      </c>
      <c r="L4864" t="s">
        <v>4646</v>
      </c>
    </row>
    <row r="4865" spans="8:12" x14ac:dyDescent="0.25">
      <c r="H4865">
        <v>700068400</v>
      </c>
      <c r="I4865" t="s">
        <v>113</v>
      </c>
      <c r="J4865" t="s">
        <v>106</v>
      </c>
      <c r="K4865" t="s">
        <v>257</v>
      </c>
      <c r="L4865" t="s">
        <v>4647</v>
      </c>
    </row>
    <row r="4866" spans="8:12" x14ac:dyDescent="0.25">
      <c r="H4866">
        <v>700068500</v>
      </c>
      <c r="I4866" t="s">
        <v>113</v>
      </c>
      <c r="J4866" t="s">
        <v>106</v>
      </c>
      <c r="K4866" t="s">
        <v>257</v>
      </c>
      <c r="L4866" t="s">
        <v>4648</v>
      </c>
    </row>
    <row r="4867" spans="8:12" x14ac:dyDescent="0.25">
      <c r="H4867">
        <v>700068600</v>
      </c>
      <c r="I4867" t="s">
        <v>113</v>
      </c>
      <c r="J4867" t="s">
        <v>106</v>
      </c>
      <c r="K4867" t="s">
        <v>257</v>
      </c>
      <c r="L4867" t="s">
        <v>4649</v>
      </c>
    </row>
    <row r="4868" spans="8:12" x14ac:dyDescent="0.25">
      <c r="H4868">
        <v>700068700</v>
      </c>
      <c r="I4868" t="s">
        <v>113</v>
      </c>
      <c r="J4868" t="s">
        <v>106</v>
      </c>
      <c r="K4868" t="s">
        <v>257</v>
      </c>
      <c r="L4868" t="s">
        <v>4650</v>
      </c>
    </row>
    <row r="4869" spans="8:12" x14ac:dyDescent="0.25">
      <c r="H4869">
        <v>700068800</v>
      </c>
      <c r="I4869" t="s">
        <v>113</v>
      </c>
      <c r="J4869" t="s">
        <v>106</v>
      </c>
      <c r="K4869" t="s">
        <v>257</v>
      </c>
      <c r="L4869" t="s">
        <v>4651</v>
      </c>
    </row>
    <row r="4870" spans="8:12" x14ac:dyDescent="0.25">
      <c r="H4870">
        <v>700068801</v>
      </c>
      <c r="I4870" t="s">
        <v>113</v>
      </c>
      <c r="J4870" t="s">
        <v>106</v>
      </c>
      <c r="K4870" t="s">
        <v>257</v>
      </c>
      <c r="L4870" t="s">
        <v>4652</v>
      </c>
    </row>
    <row r="4871" spans="8:12" x14ac:dyDescent="0.25">
      <c r="H4871">
        <v>700068900</v>
      </c>
      <c r="I4871" t="s">
        <v>113</v>
      </c>
      <c r="J4871" t="s">
        <v>106</v>
      </c>
      <c r="K4871" t="s">
        <v>257</v>
      </c>
      <c r="L4871" t="s">
        <v>4653</v>
      </c>
    </row>
    <row r="4872" spans="8:12" x14ac:dyDescent="0.25">
      <c r="H4872">
        <v>700069000</v>
      </c>
      <c r="I4872" t="s">
        <v>113</v>
      </c>
      <c r="J4872" t="s">
        <v>106</v>
      </c>
      <c r="K4872" t="s">
        <v>257</v>
      </c>
      <c r="L4872" t="s">
        <v>4654</v>
      </c>
    </row>
    <row r="4873" spans="8:12" x14ac:dyDescent="0.25">
      <c r="H4873">
        <v>700069100</v>
      </c>
      <c r="I4873" t="s">
        <v>113</v>
      </c>
      <c r="J4873" t="s">
        <v>106</v>
      </c>
      <c r="K4873" t="s">
        <v>257</v>
      </c>
      <c r="L4873" t="s">
        <v>4655</v>
      </c>
    </row>
    <row r="4874" spans="8:12" x14ac:dyDescent="0.25">
      <c r="H4874">
        <v>700069101</v>
      </c>
      <c r="I4874" t="s">
        <v>113</v>
      </c>
      <c r="J4874" t="s">
        <v>106</v>
      </c>
      <c r="K4874" t="s">
        <v>257</v>
      </c>
      <c r="L4874" t="s">
        <v>4656</v>
      </c>
    </row>
    <row r="4875" spans="8:12" x14ac:dyDescent="0.25">
      <c r="H4875">
        <v>700069200</v>
      </c>
      <c r="I4875" t="s">
        <v>113</v>
      </c>
      <c r="J4875" t="s">
        <v>106</v>
      </c>
      <c r="K4875" t="s">
        <v>257</v>
      </c>
      <c r="L4875" t="s">
        <v>4657</v>
      </c>
    </row>
    <row r="4876" spans="8:12" x14ac:dyDescent="0.25">
      <c r="H4876">
        <v>700069201</v>
      </c>
      <c r="I4876" t="s">
        <v>113</v>
      </c>
      <c r="J4876" t="s">
        <v>106</v>
      </c>
      <c r="K4876" t="s">
        <v>257</v>
      </c>
      <c r="L4876" t="s">
        <v>4658</v>
      </c>
    </row>
    <row r="4877" spans="8:12" x14ac:dyDescent="0.25">
      <c r="H4877">
        <v>700069300</v>
      </c>
      <c r="I4877" t="s">
        <v>113</v>
      </c>
      <c r="J4877" t="s">
        <v>106</v>
      </c>
      <c r="K4877" t="s">
        <v>257</v>
      </c>
      <c r="L4877" t="s">
        <v>4659</v>
      </c>
    </row>
    <row r="4878" spans="8:12" x14ac:dyDescent="0.25">
      <c r="H4878">
        <v>700069400</v>
      </c>
      <c r="I4878" t="s">
        <v>113</v>
      </c>
      <c r="J4878" t="s">
        <v>106</v>
      </c>
      <c r="K4878" t="s">
        <v>257</v>
      </c>
      <c r="L4878" t="s">
        <v>4660</v>
      </c>
    </row>
    <row r="4879" spans="8:12" x14ac:dyDescent="0.25">
      <c r="H4879">
        <v>700069600</v>
      </c>
      <c r="I4879" t="s">
        <v>113</v>
      </c>
      <c r="J4879" t="s">
        <v>106</v>
      </c>
      <c r="K4879" t="s">
        <v>257</v>
      </c>
      <c r="L4879" t="s">
        <v>4661</v>
      </c>
    </row>
    <row r="4880" spans="8:12" x14ac:dyDescent="0.25">
      <c r="H4880">
        <v>700069700</v>
      </c>
      <c r="I4880" t="s">
        <v>113</v>
      </c>
      <c r="J4880" t="s">
        <v>106</v>
      </c>
      <c r="K4880" t="s">
        <v>257</v>
      </c>
      <c r="L4880" t="s">
        <v>4662</v>
      </c>
    </row>
    <row r="4881" spans="8:12" x14ac:dyDescent="0.25">
      <c r="H4881">
        <v>700069800</v>
      </c>
      <c r="I4881" t="s">
        <v>113</v>
      </c>
      <c r="J4881" t="s">
        <v>106</v>
      </c>
      <c r="K4881" t="s">
        <v>257</v>
      </c>
      <c r="L4881" t="s">
        <v>4663</v>
      </c>
    </row>
    <row r="4882" spans="8:12" x14ac:dyDescent="0.25">
      <c r="H4882">
        <v>700069801</v>
      </c>
      <c r="I4882" t="s">
        <v>113</v>
      </c>
      <c r="J4882" t="s">
        <v>106</v>
      </c>
      <c r="K4882" t="s">
        <v>257</v>
      </c>
      <c r="L4882" t="s">
        <v>4664</v>
      </c>
    </row>
    <row r="4883" spans="8:12" x14ac:dyDescent="0.25">
      <c r="H4883">
        <v>700069900</v>
      </c>
      <c r="I4883" t="s">
        <v>113</v>
      </c>
      <c r="J4883" t="s">
        <v>106</v>
      </c>
      <c r="K4883" t="s">
        <v>257</v>
      </c>
      <c r="L4883" t="s">
        <v>4665</v>
      </c>
    </row>
    <row r="4884" spans="8:12" x14ac:dyDescent="0.25">
      <c r="H4884">
        <v>700070000</v>
      </c>
      <c r="I4884" t="s">
        <v>113</v>
      </c>
      <c r="J4884" t="s">
        <v>106</v>
      </c>
      <c r="K4884" t="s">
        <v>257</v>
      </c>
      <c r="L4884" t="s">
        <v>4666</v>
      </c>
    </row>
    <row r="4885" spans="8:12" x14ac:dyDescent="0.25">
      <c r="H4885">
        <v>700070100</v>
      </c>
      <c r="I4885" t="s">
        <v>113</v>
      </c>
      <c r="J4885" t="s">
        <v>106</v>
      </c>
      <c r="K4885" t="s">
        <v>257</v>
      </c>
      <c r="L4885" t="s">
        <v>4667</v>
      </c>
    </row>
    <row r="4886" spans="8:12" x14ac:dyDescent="0.25">
      <c r="H4886">
        <v>700070101</v>
      </c>
      <c r="I4886" t="s">
        <v>113</v>
      </c>
      <c r="J4886" t="s">
        <v>106</v>
      </c>
      <c r="K4886" t="s">
        <v>257</v>
      </c>
      <c r="L4886" t="s">
        <v>4668</v>
      </c>
    </row>
    <row r="4887" spans="8:12" x14ac:dyDescent="0.25">
      <c r="H4887">
        <v>700070200</v>
      </c>
      <c r="I4887" t="s">
        <v>113</v>
      </c>
      <c r="J4887" t="s">
        <v>106</v>
      </c>
      <c r="K4887" t="s">
        <v>257</v>
      </c>
      <c r="L4887" t="s">
        <v>4669</v>
      </c>
    </row>
    <row r="4888" spans="8:12" x14ac:dyDescent="0.25">
      <c r="H4888">
        <v>700070300</v>
      </c>
      <c r="I4888" t="s">
        <v>113</v>
      </c>
      <c r="J4888" t="s">
        <v>106</v>
      </c>
      <c r="K4888" t="s">
        <v>257</v>
      </c>
      <c r="L4888" t="s">
        <v>4670</v>
      </c>
    </row>
    <row r="4889" spans="8:12" x14ac:dyDescent="0.25">
      <c r="H4889">
        <v>700070301</v>
      </c>
      <c r="I4889" t="s">
        <v>113</v>
      </c>
      <c r="J4889" t="s">
        <v>106</v>
      </c>
      <c r="K4889" t="s">
        <v>257</v>
      </c>
      <c r="L4889" t="s">
        <v>4671</v>
      </c>
    </row>
    <row r="4890" spans="8:12" x14ac:dyDescent="0.25">
      <c r="H4890">
        <v>700070400</v>
      </c>
      <c r="I4890" t="s">
        <v>113</v>
      </c>
      <c r="J4890" t="s">
        <v>106</v>
      </c>
      <c r="K4890" t="s">
        <v>257</v>
      </c>
      <c r="L4890" t="s">
        <v>4672</v>
      </c>
    </row>
    <row r="4891" spans="8:12" x14ac:dyDescent="0.25">
      <c r="H4891">
        <v>700070401</v>
      </c>
      <c r="I4891" t="s">
        <v>113</v>
      </c>
      <c r="J4891" t="s">
        <v>106</v>
      </c>
      <c r="K4891" t="s">
        <v>257</v>
      </c>
      <c r="L4891" t="s">
        <v>4673</v>
      </c>
    </row>
    <row r="4892" spans="8:12" x14ac:dyDescent="0.25">
      <c r="H4892">
        <v>700070500</v>
      </c>
      <c r="I4892" t="s">
        <v>113</v>
      </c>
      <c r="J4892" t="s">
        <v>106</v>
      </c>
      <c r="K4892" t="s">
        <v>257</v>
      </c>
      <c r="L4892" t="s">
        <v>4674</v>
      </c>
    </row>
    <row r="4893" spans="8:12" x14ac:dyDescent="0.25">
      <c r="H4893">
        <v>700070501</v>
      </c>
      <c r="I4893" t="s">
        <v>113</v>
      </c>
      <c r="J4893" t="s">
        <v>106</v>
      </c>
      <c r="K4893" t="s">
        <v>257</v>
      </c>
      <c r="L4893" t="s">
        <v>4675</v>
      </c>
    </row>
    <row r="4894" spans="8:12" x14ac:dyDescent="0.25">
      <c r="H4894">
        <v>700070600</v>
      </c>
      <c r="I4894" t="s">
        <v>113</v>
      </c>
      <c r="J4894" t="s">
        <v>105</v>
      </c>
      <c r="K4894" t="s">
        <v>257</v>
      </c>
      <c r="L4894" t="s">
        <v>4676</v>
      </c>
    </row>
    <row r="4895" spans="8:12" x14ac:dyDescent="0.25">
      <c r="H4895">
        <v>700070700</v>
      </c>
      <c r="I4895" t="s">
        <v>113</v>
      </c>
      <c r="J4895" t="s">
        <v>106</v>
      </c>
      <c r="K4895" t="s">
        <v>257</v>
      </c>
      <c r="L4895" t="s">
        <v>4677</v>
      </c>
    </row>
    <row r="4896" spans="8:12" x14ac:dyDescent="0.25">
      <c r="H4896">
        <v>700070800</v>
      </c>
      <c r="I4896" t="s">
        <v>113</v>
      </c>
      <c r="J4896" t="s">
        <v>106</v>
      </c>
      <c r="K4896" t="s">
        <v>257</v>
      </c>
      <c r="L4896" t="s">
        <v>4678</v>
      </c>
    </row>
    <row r="4897" spans="8:12" x14ac:dyDescent="0.25">
      <c r="H4897">
        <v>700070900</v>
      </c>
      <c r="I4897" t="s">
        <v>113</v>
      </c>
      <c r="J4897" t="s">
        <v>106</v>
      </c>
      <c r="K4897" t="s">
        <v>257</v>
      </c>
      <c r="L4897" t="s">
        <v>4679</v>
      </c>
    </row>
    <row r="4898" spans="8:12" x14ac:dyDescent="0.25">
      <c r="H4898">
        <v>700070901</v>
      </c>
      <c r="I4898" t="s">
        <v>113</v>
      </c>
      <c r="J4898" t="s">
        <v>106</v>
      </c>
      <c r="K4898" t="s">
        <v>257</v>
      </c>
      <c r="L4898" t="s">
        <v>4680</v>
      </c>
    </row>
    <row r="4899" spans="8:12" x14ac:dyDescent="0.25">
      <c r="H4899">
        <v>700071000</v>
      </c>
      <c r="I4899" t="s">
        <v>113</v>
      </c>
      <c r="J4899" t="s">
        <v>106</v>
      </c>
      <c r="K4899" t="s">
        <v>257</v>
      </c>
      <c r="L4899" t="s">
        <v>4681</v>
      </c>
    </row>
    <row r="4900" spans="8:12" x14ac:dyDescent="0.25">
      <c r="H4900">
        <v>700071100</v>
      </c>
      <c r="I4900" t="s">
        <v>113</v>
      </c>
      <c r="J4900" t="s">
        <v>106</v>
      </c>
      <c r="K4900" t="s">
        <v>257</v>
      </c>
      <c r="L4900" t="s">
        <v>4682</v>
      </c>
    </row>
    <row r="4901" spans="8:12" x14ac:dyDescent="0.25">
      <c r="H4901">
        <v>700071200</v>
      </c>
      <c r="I4901" t="s">
        <v>113</v>
      </c>
      <c r="J4901" t="s">
        <v>106</v>
      </c>
      <c r="K4901" t="s">
        <v>257</v>
      </c>
      <c r="L4901" t="s">
        <v>4683</v>
      </c>
    </row>
    <row r="4902" spans="8:12" x14ac:dyDescent="0.25">
      <c r="H4902">
        <v>700071201</v>
      </c>
      <c r="I4902" t="s">
        <v>113</v>
      </c>
      <c r="J4902" t="s">
        <v>106</v>
      </c>
      <c r="K4902" t="s">
        <v>257</v>
      </c>
      <c r="L4902" t="s">
        <v>4684</v>
      </c>
    </row>
    <row r="4903" spans="8:12" x14ac:dyDescent="0.25">
      <c r="H4903">
        <v>700071300</v>
      </c>
      <c r="I4903" t="s">
        <v>113</v>
      </c>
      <c r="J4903" t="s">
        <v>106</v>
      </c>
      <c r="K4903" t="s">
        <v>257</v>
      </c>
      <c r="L4903" t="s">
        <v>4685</v>
      </c>
    </row>
    <row r="4904" spans="8:12" x14ac:dyDescent="0.25">
      <c r="H4904">
        <v>700071301</v>
      </c>
      <c r="I4904" t="s">
        <v>113</v>
      </c>
      <c r="J4904" t="s">
        <v>106</v>
      </c>
      <c r="K4904" t="s">
        <v>257</v>
      </c>
      <c r="L4904" t="s">
        <v>4686</v>
      </c>
    </row>
    <row r="4905" spans="8:12" x14ac:dyDescent="0.25">
      <c r="H4905">
        <v>700071400</v>
      </c>
      <c r="I4905" t="s">
        <v>113</v>
      </c>
      <c r="J4905" t="s">
        <v>106</v>
      </c>
      <c r="K4905" t="s">
        <v>257</v>
      </c>
      <c r="L4905" t="s">
        <v>4687</v>
      </c>
    </row>
    <row r="4906" spans="8:12" x14ac:dyDescent="0.25">
      <c r="H4906">
        <v>700071500</v>
      </c>
      <c r="I4906" t="s">
        <v>113</v>
      </c>
      <c r="J4906" t="s">
        <v>106</v>
      </c>
      <c r="K4906" t="s">
        <v>257</v>
      </c>
      <c r="L4906" t="s">
        <v>4688</v>
      </c>
    </row>
    <row r="4907" spans="8:12" x14ac:dyDescent="0.25">
      <c r="H4907">
        <v>700071600</v>
      </c>
      <c r="I4907" t="s">
        <v>113</v>
      </c>
      <c r="J4907" t="s">
        <v>106</v>
      </c>
      <c r="K4907" t="s">
        <v>257</v>
      </c>
      <c r="L4907" t="s">
        <v>4689</v>
      </c>
    </row>
    <row r="4908" spans="8:12" x14ac:dyDescent="0.25">
      <c r="H4908">
        <v>700071700</v>
      </c>
      <c r="I4908" t="s">
        <v>113</v>
      </c>
      <c r="J4908" t="s">
        <v>106</v>
      </c>
      <c r="K4908" t="s">
        <v>257</v>
      </c>
      <c r="L4908" t="s">
        <v>4690</v>
      </c>
    </row>
    <row r="4909" spans="8:12" x14ac:dyDescent="0.25">
      <c r="H4909">
        <v>700071800</v>
      </c>
      <c r="I4909" t="s">
        <v>113</v>
      </c>
      <c r="J4909" t="s">
        <v>106</v>
      </c>
      <c r="K4909" t="s">
        <v>257</v>
      </c>
      <c r="L4909" t="s">
        <v>4691</v>
      </c>
    </row>
    <row r="4910" spans="8:12" x14ac:dyDescent="0.25">
      <c r="H4910">
        <v>700071801</v>
      </c>
      <c r="I4910" t="s">
        <v>113</v>
      </c>
      <c r="J4910" t="s">
        <v>106</v>
      </c>
      <c r="K4910" t="s">
        <v>257</v>
      </c>
      <c r="L4910" t="s">
        <v>4692</v>
      </c>
    </row>
    <row r="4911" spans="8:12" x14ac:dyDescent="0.25">
      <c r="H4911">
        <v>700071900</v>
      </c>
      <c r="I4911" t="s">
        <v>113</v>
      </c>
      <c r="J4911" t="s">
        <v>106</v>
      </c>
      <c r="K4911" t="s">
        <v>257</v>
      </c>
      <c r="L4911" t="s">
        <v>4693</v>
      </c>
    </row>
    <row r="4912" spans="8:12" x14ac:dyDescent="0.25">
      <c r="H4912">
        <v>700072100</v>
      </c>
      <c r="I4912" t="s">
        <v>113</v>
      </c>
      <c r="J4912" t="s">
        <v>106</v>
      </c>
      <c r="K4912" t="s">
        <v>257</v>
      </c>
      <c r="L4912" t="s">
        <v>4694</v>
      </c>
    </row>
    <row r="4913" spans="8:12" x14ac:dyDescent="0.25">
      <c r="H4913">
        <v>700072200</v>
      </c>
      <c r="I4913" t="s">
        <v>113</v>
      </c>
      <c r="J4913" t="s">
        <v>106</v>
      </c>
      <c r="K4913" t="s">
        <v>257</v>
      </c>
      <c r="L4913" t="s">
        <v>4695</v>
      </c>
    </row>
    <row r="4914" spans="8:12" x14ac:dyDescent="0.25">
      <c r="H4914">
        <v>700072300</v>
      </c>
      <c r="I4914" t="s">
        <v>113</v>
      </c>
      <c r="J4914" t="s">
        <v>106</v>
      </c>
      <c r="K4914" t="s">
        <v>257</v>
      </c>
      <c r="L4914" t="s">
        <v>4696</v>
      </c>
    </row>
    <row r="4915" spans="8:12" x14ac:dyDescent="0.25">
      <c r="H4915">
        <v>700072400</v>
      </c>
      <c r="I4915" t="s">
        <v>113</v>
      </c>
      <c r="J4915" t="s">
        <v>106</v>
      </c>
      <c r="K4915" t="s">
        <v>257</v>
      </c>
      <c r="L4915" t="s">
        <v>4697</v>
      </c>
    </row>
    <row r="4916" spans="8:12" x14ac:dyDescent="0.25">
      <c r="H4916">
        <v>700072401</v>
      </c>
      <c r="I4916" t="s">
        <v>113</v>
      </c>
      <c r="J4916" t="s">
        <v>106</v>
      </c>
      <c r="K4916" t="s">
        <v>257</v>
      </c>
      <c r="L4916" t="s">
        <v>4698</v>
      </c>
    </row>
    <row r="4917" spans="8:12" x14ac:dyDescent="0.25">
      <c r="H4917">
        <v>700072500</v>
      </c>
      <c r="I4917" t="s">
        <v>113</v>
      </c>
      <c r="J4917" t="s">
        <v>106</v>
      </c>
      <c r="K4917" t="s">
        <v>257</v>
      </c>
      <c r="L4917" t="s">
        <v>4699</v>
      </c>
    </row>
    <row r="4918" spans="8:12" x14ac:dyDescent="0.25">
      <c r="H4918">
        <v>700072600</v>
      </c>
      <c r="I4918" t="s">
        <v>113</v>
      </c>
      <c r="J4918" t="s">
        <v>106</v>
      </c>
      <c r="K4918" t="s">
        <v>257</v>
      </c>
      <c r="L4918" t="s">
        <v>4700</v>
      </c>
    </row>
    <row r="4919" spans="8:12" x14ac:dyDescent="0.25">
      <c r="H4919">
        <v>700072900</v>
      </c>
      <c r="I4919" t="s">
        <v>113</v>
      </c>
      <c r="J4919" t="s">
        <v>106</v>
      </c>
      <c r="K4919" t="s">
        <v>257</v>
      </c>
      <c r="L4919" t="s">
        <v>4701</v>
      </c>
    </row>
    <row r="4920" spans="8:12" x14ac:dyDescent="0.25">
      <c r="H4920">
        <v>700073300</v>
      </c>
      <c r="I4920" t="s">
        <v>113</v>
      </c>
      <c r="J4920" t="s">
        <v>106</v>
      </c>
      <c r="K4920" t="s">
        <v>257</v>
      </c>
      <c r="L4920" t="s">
        <v>4702</v>
      </c>
    </row>
    <row r="4921" spans="8:12" x14ac:dyDescent="0.25">
      <c r="H4921">
        <v>700073400</v>
      </c>
      <c r="I4921" t="s">
        <v>113</v>
      </c>
      <c r="J4921" t="s">
        <v>106</v>
      </c>
      <c r="K4921" t="s">
        <v>257</v>
      </c>
      <c r="L4921" t="s">
        <v>4703</v>
      </c>
    </row>
    <row r="4922" spans="8:12" x14ac:dyDescent="0.25">
      <c r="H4922">
        <v>700073600</v>
      </c>
      <c r="I4922" t="s">
        <v>113</v>
      </c>
      <c r="J4922" t="s">
        <v>106</v>
      </c>
      <c r="K4922" t="s">
        <v>257</v>
      </c>
      <c r="L4922" t="s">
        <v>4704</v>
      </c>
    </row>
    <row r="4923" spans="8:12" x14ac:dyDescent="0.25">
      <c r="H4923">
        <v>700073700</v>
      </c>
      <c r="I4923" t="s">
        <v>113</v>
      </c>
      <c r="J4923" t="s">
        <v>106</v>
      </c>
      <c r="K4923" t="s">
        <v>257</v>
      </c>
      <c r="L4923" t="s">
        <v>4705</v>
      </c>
    </row>
    <row r="4924" spans="8:12" x14ac:dyDescent="0.25">
      <c r="H4924">
        <v>700075000</v>
      </c>
      <c r="I4924" t="s">
        <v>113</v>
      </c>
      <c r="J4924" t="s">
        <v>106</v>
      </c>
      <c r="K4924" t="s">
        <v>257</v>
      </c>
      <c r="L4924" t="s">
        <v>4706</v>
      </c>
    </row>
    <row r="4925" spans="8:12" x14ac:dyDescent="0.25">
      <c r="H4925">
        <v>700075100</v>
      </c>
      <c r="I4925" t="s">
        <v>113</v>
      </c>
      <c r="J4925" t="s">
        <v>106</v>
      </c>
      <c r="K4925" t="s">
        <v>257</v>
      </c>
      <c r="L4925" t="s">
        <v>4707</v>
      </c>
    </row>
    <row r="4926" spans="8:12" x14ac:dyDescent="0.25">
      <c r="H4926">
        <v>700075200</v>
      </c>
      <c r="I4926" t="s">
        <v>113</v>
      </c>
      <c r="J4926" t="s">
        <v>106</v>
      </c>
      <c r="K4926" t="s">
        <v>257</v>
      </c>
      <c r="L4926" t="s">
        <v>4708</v>
      </c>
    </row>
    <row r="4927" spans="8:12" x14ac:dyDescent="0.25">
      <c r="H4927">
        <v>700075900</v>
      </c>
      <c r="I4927" t="s">
        <v>113</v>
      </c>
      <c r="J4927" t="s">
        <v>106</v>
      </c>
      <c r="K4927" t="s">
        <v>257</v>
      </c>
      <c r="L4927" t="s">
        <v>4709</v>
      </c>
    </row>
    <row r="4928" spans="8:12" x14ac:dyDescent="0.25">
      <c r="H4928">
        <v>700076100</v>
      </c>
      <c r="I4928" t="s">
        <v>113</v>
      </c>
      <c r="J4928" t="s">
        <v>106</v>
      </c>
      <c r="K4928" t="s">
        <v>257</v>
      </c>
      <c r="L4928" t="s">
        <v>4373</v>
      </c>
    </row>
    <row r="4929" spans="8:12" x14ac:dyDescent="0.25">
      <c r="H4929">
        <v>700077000</v>
      </c>
      <c r="I4929" t="s">
        <v>113</v>
      </c>
      <c r="J4929" t="s">
        <v>105</v>
      </c>
      <c r="K4929" t="s">
        <v>257</v>
      </c>
      <c r="L4929" t="s">
        <v>4710</v>
      </c>
    </row>
    <row r="4930" spans="8:12" x14ac:dyDescent="0.25">
      <c r="H4930">
        <v>700078000</v>
      </c>
      <c r="I4930" t="s">
        <v>113</v>
      </c>
      <c r="J4930" t="s">
        <v>106</v>
      </c>
      <c r="K4930" t="s">
        <v>257</v>
      </c>
      <c r="L4930" t="s">
        <v>4711</v>
      </c>
    </row>
    <row r="4931" spans="8:12" x14ac:dyDescent="0.25">
      <c r="H4931">
        <v>700079300</v>
      </c>
      <c r="I4931" t="s">
        <v>113</v>
      </c>
      <c r="J4931" t="s">
        <v>106</v>
      </c>
      <c r="K4931" t="s">
        <v>257</v>
      </c>
      <c r="L4931" t="s">
        <v>4712</v>
      </c>
    </row>
    <row r="4932" spans="8:12" x14ac:dyDescent="0.25">
      <c r="H4932">
        <v>700079800</v>
      </c>
      <c r="I4932" t="s">
        <v>113</v>
      </c>
      <c r="J4932" t="s">
        <v>105</v>
      </c>
      <c r="K4932" t="s">
        <v>257</v>
      </c>
      <c r="L4932" t="s">
        <v>4713</v>
      </c>
    </row>
    <row r="4933" spans="8:12" x14ac:dyDescent="0.25">
      <c r="H4933">
        <v>700080600</v>
      </c>
      <c r="I4933" t="s">
        <v>113</v>
      </c>
      <c r="J4933" t="s">
        <v>105</v>
      </c>
      <c r="K4933" t="s">
        <v>257</v>
      </c>
      <c r="L4933" t="s">
        <v>4714</v>
      </c>
    </row>
    <row r="4934" spans="8:12" x14ac:dyDescent="0.25">
      <c r="H4934">
        <v>700081100</v>
      </c>
      <c r="I4934" t="s">
        <v>113</v>
      </c>
      <c r="J4934" t="s">
        <v>105</v>
      </c>
      <c r="K4934" t="s">
        <v>257</v>
      </c>
      <c r="L4934" t="s">
        <v>4715</v>
      </c>
    </row>
    <row r="4935" spans="8:12" x14ac:dyDescent="0.25">
      <c r="H4935">
        <v>700084200</v>
      </c>
      <c r="I4935" t="s">
        <v>113</v>
      </c>
      <c r="J4935" t="s">
        <v>106</v>
      </c>
      <c r="K4935" t="s">
        <v>257</v>
      </c>
      <c r="L4935" t="s">
        <v>4716</v>
      </c>
    </row>
    <row r="4936" spans="8:12" x14ac:dyDescent="0.25">
      <c r="H4936">
        <v>700084700</v>
      </c>
      <c r="I4936" t="s">
        <v>113</v>
      </c>
      <c r="J4936" t="s">
        <v>105</v>
      </c>
      <c r="K4936" t="s">
        <v>257</v>
      </c>
      <c r="L4936" t="s">
        <v>4717</v>
      </c>
    </row>
    <row r="4937" spans="8:12" x14ac:dyDescent="0.25">
      <c r="H4937">
        <v>700086000</v>
      </c>
      <c r="I4937" t="s">
        <v>113</v>
      </c>
      <c r="J4937" t="s">
        <v>105</v>
      </c>
      <c r="K4937" t="s">
        <v>257</v>
      </c>
      <c r="L4937" t="s">
        <v>4718</v>
      </c>
    </row>
    <row r="4938" spans="8:12" x14ac:dyDescent="0.25">
      <c r="H4938">
        <v>700087200</v>
      </c>
      <c r="I4938" t="s">
        <v>113</v>
      </c>
      <c r="J4938" t="s">
        <v>105</v>
      </c>
      <c r="K4938" t="s">
        <v>257</v>
      </c>
      <c r="L4938" t="s">
        <v>4719</v>
      </c>
    </row>
    <row r="4939" spans="8:12" x14ac:dyDescent="0.25">
      <c r="H4939">
        <v>700094700</v>
      </c>
      <c r="I4939" t="s">
        <v>113</v>
      </c>
      <c r="J4939" t="s">
        <v>106</v>
      </c>
      <c r="K4939" t="s">
        <v>257</v>
      </c>
      <c r="L4939" t="s">
        <v>4720</v>
      </c>
    </row>
    <row r="4940" spans="8:12" x14ac:dyDescent="0.25">
      <c r="H4940">
        <v>700094701</v>
      </c>
      <c r="I4940" t="s">
        <v>113</v>
      </c>
      <c r="J4940" t="s">
        <v>106</v>
      </c>
      <c r="K4940" t="s">
        <v>257</v>
      </c>
      <c r="L4940" t="s">
        <v>4721</v>
      </c>
    </row>
    <row r="4941" spans="8:12" x14ac:dyDescent="0.25">
      <c r="H4941">
        <v>700094702</v>
      </c>
      <c r="I4941" t="s">
        <v>113</v>
      </c>
      <c r="J4941" t="s">
        <v>106</v>
      </c>
      <c r="K4941" t="s">
        <v>257</v>
      </c>
      <c r="L4941" t="s">
        <v>4722</v>
      </c>
    </row>
    <row r="4942" spans="8:12" x14ac:dyDescent="0.25">
      <c r="H4942">
        <v>700094703</v>
      </c>
      <c r="I4942" t="s">
        <v>113</v>
      </c>
      <c r="J4942" t="s">
        <v>106</v>
      </c>
      <c r="K4942" t="s">
        <v>257</v>
      </c>
      <c r="L4942" t="s">
        <v>4723</v>
      </c>
    </row>
    <row r="4943" spans="8:12" x14ac:dyDescent="0.25">
      <c r="H4943">
        <v>700094704</v>
      </c>
      <c r="I4943" t="s">
        <v>113</v>
      </c>
      <c r="J4943" t="s">
        <v>106</v>
      </c>
      <c r="K4943" t="s">
        <v>257</v>
      </c>
      <c r="L4943" t="s">
        <v>4724</v>
      </c>
    </row>
    <row r="4944" spans="8:12" x14ac:dyDescent="0.25">
      <c r="H4944">
        <v>700094705</v>
      </c>
      <c r="I4944" t="s">
        <v>113</v>
      </c>
      <c r="J4944" t="s">
        <v>106</v>
      </c>
      <c r="K4944" t="s">
        <v>257</v>
      </c>
      <c r="L4944" t="s">
        <v>4725</v>
      </c>
    </row>
    <row r="4945" spans="8:12" x14ac:dyDescent="0.25">
      <c r="H4945">
        <v>700094706</v>
      </c>
      <c r="I4945" t="s">
        <v>113</v>
      </c>
      <c r="J4945" t="s">
        <v>106</v>
      </c>
      <c r="K4945" t="s">
        <v>257</v>
      </c>
      <c r="L4945" t="s">
        <v>4726</v>
      </c>
    </row>
    <row r="4946" spans="8:12" x14ac:dyDescent="0.25">
      <c r="H4946">
        <v>700108000</v>
      </c>
      <c r="I4946" t="s">
        <v>113</v>
      </c>
      <c r="J4946" t="s">
        <v>106</v>
      </c>
      <c r="K4946" t="s">
        <v>257</v>
      </c>
      <c r="L4946" t="s">
        <v>4727</v>
      </c>
    </row>
    <row r="4947" spans="8:12" x14ac:dyDescent="0.25">
      <c r="H4947">
        <v>700111000</v>
      </c>
      <c r="I4947" t="s">
        <v>113</v>
      </c>
      <c r="J4947" t="s">
        <v>105</v>
      </c>
      <c r="K4947" t="s">
        <v>254</v>
      </c>
      <c r="L4947" t="s">
        <v>4728</v>
      </c>
    </row>
    <row r="4948" spans="8:12" x14ac:dyDescent="0.25">
      <c r="H4948">
        <v>700112500</v>
      </c>
      <c r="I4948" t="s">
        <v>113</v>
      </c>
      <c r="J4948" t="s">
        <v>106</v>
      </c>
      <c r="K4948" t="s">
        <v>254</v>
      </c>
      <c r="L4948" t="s">
        <v>4729</v>
      </c>
    </row>
    <row r="4949" spans="8:12" x14ac:dyDescent="0.25">
      <c r="H4949">
        <v>700113300</v>
      </c>
      <c r="I4949" t="s">
        <v>113</v>
      </c>
      <c r="J4949" t="s">
        <v>105</v>
      </c>
      <c r="K4949" t="s">
        <v>257</v>
      </c>
      <c r="L4949" t="s">
        <v>4730</v>
      </c>
    </row>
    <row r="4950" spans="8:12" x14ac:dyDescent="0.25">
      <c r="H4950">
        <v>700114600</v>
      </c>
      <c r="I4950" t="s">
        <v>113</v>
      </c>
      <c r="J4950" t="s">
        <v>106</v>
      </c>
      <c r="K4950" t="s">
        <v>257</v>
      </c>
      <c r="L4950" t="s">
        <v>4731</v>
      </c>
    </row>
    <row r="4951" spans="8:12" x14ac:dyDescent="0.25">
      <c r="H4951">
        <v>709000400</v>
      </c>
      <c r="I4951" t="s">
        <v>113</v>
      </c>
      <c r="J4951" t="s">
        <v>106</v>
      </c>
      <c r="K4951" t="s">
        <v>257</v>
      </c>
      <c r="L4951" t="s">
        <v>4732</v>
      </c>
    </row>
    <row r="4952" spans="8:12" x14ac:dyDescent="0.25">
      <c r="H4952" s="165">
        <v>740000000</v>
      </c>
      <c r="I4952" s="166" t="s">
        <v>57</v>
      </c>
      <c r="J4952" s="166" t="s">
        <v>221</v>
      </c>
      <c r="K4952" s="166" t="s">
        <v>219</v>
      </c>
      <c r="L4952" s="167" t="s">
        <v>114</v>
      </c>
    </row>
    <row r="4953" spans="8:12" x14ac:dyDescent="0.25">
      <c r="H4953">
        <v>740004300</v>
      </c>
      <c r="I4953" t="s">
        <v>114</v>
      </c>
      <c r="J4953" t="s">
        <v>106</v>
      </c>
      <c r="K4953" t="s">
        <v>257</v>
      </c>
      <c r="L4953" t="s">
        <v>4733</v>
      </c>
    </row>
    <row r="4954" spans="8:12" x14ac:dyDescent="0.25">
      <c r="H4954">
        <v>740007100</v>
      </c>
      <c r="I4954" t="s">
        <v>114</v>
      </c>
      <c r="J4954" t="s">
        <v>106</v>
      </c>
      <c r="K4954" t="s">
        <v>257</v>
      </c>
      <c r="L4954" t="s">
        <v>4734</v>
      </c>
    </row>
    <row r="4955" spans="8:12" x14ac:dyDescent="0.25">
      <c r="H4955">
        <v>740008400</v>
      </c>
      <c r="I4955" t="s">
        <v>114</v>
      </c>
      <c r="J4955" t="s">
        <v>106</v>
      </c>
      <c r="K4955" t="s">
        <v>257</v>
      </c>
      <c r="L4955" t="s">
        <v>4735</v>
      </c>
    </row>
    <row r="4956" spans="8:12" x14ac:dyDescent="0.25">
      <c r="H4956">
        <v>740009600</v>
      </c>
      <c r="I4956" t="s">
        <v>114</v>
      </c>
      <c r="J4956" t="s">
        <v>106</v>
      </c>
      <c r="K4956" t="s">
        <v>257</v>
      </c>
      <c r="L4956" t="s">
        <v>4736</v>
      </c>
    </row>
    <row r="4957" spans="8:12" x14ac:dyDescent="0.25">
      <c r="H4957">
        <v>740014300</v>
      </c>
      <c r="I4957" t="s">
        <v>114</v>
      </c>
      <c r="J4957" t="s">
        <v>106</v>
      </c>
      <c r="K4957" t="s">
        <v>257</v>
      </c>
      <c r="L4957" t="s">
        <v>4737</v>
      </c>
    </row>
    <row r="4958" spans="8:12" x14ac:dyDescent="0.25">
      <c r="H4958">
        <v>740017100</v>
      </c>
      <c r="I4958" t="s">
        <v>114</v>
      </c>
      <c r="J4958" t="s">
        <v>106</v>
      </c>
      <c r="K4958" t="s">
        <v>257</v>
      </c>
      <c r="L4958" t="s">
        <v>4738</v>
      </c>
    </row>
    <row r="4959" spans="8:12" x14ac:dyDescent="0.25">
      <c r="H4959">
        <v>740029900</v>
      </c>
      <c r="I4959" t="s">
        <v>114</v>
      </c>
      <c r="J4959" t="s">
        <v>106</v>
      </c>
      <c r="K4959" t="s">
        <v>257</v>
      </c>
      <c r="L4959" t="s">
        <v>4739</v>
      </c>
    </row>
    <row r="4960" spans="8:12" x14ac:dyDescent="0.25">
      <c r="H4960">
        <v>740033500</v>
      </c>
      <c r="I4960" t="s">
        <v>114</v>
      </c>
      <c r="J4960" t="s">
        <v>106</v>
      </c>
      <c r="K4960" t="s">
        <v>257</v>
      </c>
      <c r="L4960" t="s">
        <v>4740</v>
      </c>
    </row>
    <row r="4961" spans="8:12" x14ac:dyDescent="0.25">
      <c r="H4961">
        <v>740033800</v>
      </c>
      <c r="I4961" t="s">
        <v>114</v>
      </c>
      <c r="J4961" t="s">
        <v>106</v>
      </c>
      <c r="K4961" t="s">
        <v>257</v>
      </c>
      <c r="L4961" t="s">
        <v>4741</v>
      </c>
    </row>
    <row r="4962" spans="8:12" x14ac:dyDescent="0.25">
      <c r="H4962">
        <v>740034200</v>
      </c>
      <c r="I4962" t="s">
        <v>114</v>
      </c>
      <c r="J4962" t="s">
        <v>106</v>
      </c>
      <c r="K4962" t="s">
        <v>257</v>
      </c>
      <c r="L4962" t="s">
        <v>4742</v>
      </c>
    </row>
    <row r="4963" spans="8:12" x14ac:dyDescent="0.25">
      <c r="H4963">
        <v>740035200</v>
      </c>
      <c r="I4963" t="s">
        <v>114</v>
      </c>
      <c r="J4963" t="s">
        <v>106</v>
      </c>
      <c r="K4963" t="s">
        <v>257</v>
      </c>
      <c r="L4963" t="s">
        <v>4743</v>
      </c>
    </row>
    <row r="4964" spans="8:12" x14ac:dyDescent="0.25">
      <c r="H4964">
        <v>740038400</v>
      </c>
      <c r="I4964" t="s">
        <v>114</v>
      </c>
      <c r="J4964" t="s">
        <v>106</v>
      </c>
      <c r="K4964" t="s">
        <v>257</v>
      </c>
      <c r="L4964" t="s">
        <v>4744</v>
      </c>
    </row>
    <row r="4965" spans="8:12" x14ac:dyDescent="0.25">
      <c r="H4965">
        <v>740039300</v>
      </c>
      <c r="I4965" t="s">
        <v>114</v>
      </c>
      <c r="J4965" t="s">
        <v>106</v>
      </c>
      <c r="K4965" t="s">
        <v>257</v>
      </c>
      <c r="L4965" t="s">
        <v>4745</v>
      </c>
    </row>
    <row r="4966" spans="8:12" x14ac:dyDescent="0.25">
      <c r="H4966">
        <v>740039400</v>
      </c>
      <c r="I4966" t="s">
        <v>114</v>
      </c>
      <c r="J4966" t="s">
        <v>106</v>
      </c>
      <c r="K4966" t="s">
        <v>257</v>
      </c>
      <c r="L4966" t="s">
        <v>4746</v>
      </c>
    </row>
    <row r="4967" spans="8:12" x14ac:dyDescent="0.25">
      <c r="H4967">
        <v>740041100</v>
      </c>
      <c r="I4967" t="s">
        <v>114</v>
      </c>
      <c r="J4967" t="s">
        <v>106</v>
      </c>
      <c r="K4967" t="s">
        <v>257</v>
      </c>
      <c r="L4967" t="s">
        <v>4747</v>
      </c>
    </row>
    <row r="4968" spans="8:12" x14ac:dyDescent="0.25">
      <c r="H4968">
        <v>740045100</v>
      </c>
      <c r="I4968" t="s">
        <v>114</v>
      </c>
      <c r="J4968" t="s">
        <v>106</v>
      </c>
      <c r="K4968" t="s">
        <v>257</v>
      </c>
      <c r="L4968" t="s">
        <v>4748</v>
      </c>
    </row>
    <row r="4969" spans="8:12" x14ac:dyDescent="0.25">
      <c r="H4969">
        <v>740047100</v>
      </c>
      <c r="I4969" t="s">
        <v>114</v>
      </c>
      <c r="J4969" t="s">
        <v>106</v>
      </c>
      <c r="K4969" t="s">
        <v>257</v>
      </c>
      <c r="L4969" t="s">
        <v>4749</v>
      </c>
    </row>
    <row r="4970" spans="8:12" x14ac:dyDescent="0.25">
      <c r="H4970">
        <v>740053300</v>
      </c>
      <c r="I4970" t="s">
        <v>114</v>
      </c>
      <c r="J4970" t="s">
        <v>106</v>
      </c>
      <c r="K4970" t="s">
        <v>257</v>
      </c>
      <c r="L4970" t="s">
        <v>4750</v>
      </c>
    </row>
    <row r="4971" spans="8:12" x14ac:dyDescent="0.25">
      <c r="H4971">
        <v>740053600</v>
      </c>
      <c r="I4971" t="s">
        <v>114</v>
      </c>
      <c r="J4971" t="s">
        <v>106</v>
      </c>
      <c r="K4971" t="s">
        <v>257</v>
      </c>
      <c r="L4971" t="s">
        <v>4751</v>
      </c>
    </row>
    <row r="4972" spans="8:12" x14ac:dyDescent="0.25">
      <c r="H4972">
        <v>740053601</v>
      </c>
      <c r="I4972" t="s">
        <v>114</v>
      </c>
      <c r="J4972" t="s">
        <v>106</v>
      </c>
      <c r="K4972" t="s">
        <v>257</v>
      </c>
      <c r="L4972" t="s">
        <v>4752</v>
      </c>
    </row>
    <row r="4973" spans="8:12" x14ac:dyDescent="0.25">
      <c r="H4973">
        <v>740054100</v>
      </c>
      <c r="I4973" t="s">
        <v>114</v>
      </c>
      <c r="J4973" t="s">
        <v>106</v>
      </c>
      <c r="K4973" t="s">
        <v>257</v>
      </c>
      <c r="L4973" t="s">
        <v>4753</v>
      </c>
    </row>
    <row r="4974" spans="8:12" x14ac:dyDescent="0.25">
      <c r="H4974">
        <v>740054101</v>
      </c>
      <c r="I4974" t="s">
        <v>114</v>
      </c>
      <c r="J4974" t="s">
        <v>106</v>
      </c>
      <c r="K4974" t="s">
        <v>257</v>
      </c>
      <c r="L4974" t="s">
        <v>4754</v>
      </c>
    </row>
    <row r="4975" spans="8:12" x14ac:dyDescent="0.25">
      <c r="H4975">
        <v>740054200</v>
      </c>
      <c r="I4975" t="s">
        <v>114</v>
      </c>
      <c r="J4975" t="s">
        <v>105</v>
      </c>
      <c r="K4975" t="s">
        <v>254</v>
      </c>
      <c r="L4975" t="s">
        <v>4755</v>
      </c>
    </row>
    <row r="4976" spans="8:12" x14ac:dyDescent="0.25">
      <c r="H4976">
        <v>740054300</v>
      </c>
      <c r="I4976" t="s">
        <v>114</v>
      </c>
      <c r="J4976" t="s">
        <v>106</v>
      </c>
      <c r="K4976" t="s">
        <v>257</v>
      </c>
      <c r="L4976" t="s">
        <v>4756</v>
      </c>
    </row>
    <row r="4977" spans="8:12" x14ac:dyDescent="0.25">
      <c r="H4977">
        <v>740054301</v>
      </c>
      <c r="I4977" t="s">
        <v>114</v>
      </c>
      <c r="J4977" t="s">
        <v>106</v>
      </c>
      <c r="K4977" t="s">
        <v>257</v>
      </c>
      <c r="L4977" t="s">
        <v>4757</v>
      </c>
    </row>
    <row r="4978" spans="8:12" x14ac:dyDescent="0.25">
      <c r="H4978">
        <v>740057800</v>
      </c>
      <c r="I4978" t="s">
        <v>114</v>
      </c>
      <c r="J4978" t="s">
        <v>106</v>
      </c>
      <c r="K4978" t="s">
        <v>257</v>
      </c>
      <c r="L4978" t="s">
        <v>4758</v>
      </c>
    </row>
    <row r="4979" spans="8:12" x14ac:dyDescent="0.25">
      <c r="H4979">
        <v>740057900</v>
      </c>
      <c r="I4979" t="s">
        <v>114</v>
      </c>
      <c r="J4979" t="s">
        <v>106</v>
      </c>
      <c r="K4979" t="s">
        <v>257</v>
      </c>
      <c r="L4979" t="s">
        <v>4759</v>
      </c>
    </row>
    <row r="4980" spans="8:12" x14ac:dyDescent="0.25">
      <c r="H4980">
        <v>740058100</v>
      </c>
      <c r="I4980" t="s">
        <v>114</v>
      </c>
      <c r="J4980" t="s">
        <v>106</v>
      </c>
      <c r="K4980" t="s">
        <v>257</v>
      </c>
      <c r="L4980" t="s">
        <v>4760</v>
      </c>
    </row>
    <row r="4981" spans="8:12" x14ac:dyDescent="0.25">
      <c r="H4981">
        <v>740058200</v>
      </c>
      <c r="I4981" t="s">
        <v>114</v>
      </c>
      <c r="J4981" t="s">
        <v>106</v>
      </c>
      <c r="K4981" t="s">
        <v>254</v>
      </c>
      <c r="L4981" t="s">
        <v>4761</v>
      </c>
    </row>
    <row r="4982" spans="8:12" x14ac:dyDescent="0.25">
      <c r="H4982">
        <v>740058201</v>
      </c>
      <c r="I4982" t="s">
        <v>114</v>
      </c>
      <c r="J4982" t="s">
        <v>106</v>
      </c>
      <c r="K4982" t="s">
        <v>257</v>
      </c>
      <c r="L4982" t="s">
        <v>4762</v>
      </c>
    </row>
    <row r="4983" spans="8:12" x14ac:dyDescent="0.25">
      <c r="H4983">
        <v>740058500</v>
      </c>
      <c r="I4983" t="s">
        <v>114</v>
      </c>
      <c r="J4983" t="s">
        <v>106</v>
      </c>
      <c r="K4983" t="s">
        <v>257</v>
      </c>
      <c r="L4983" t="s">
        <v>4763</v>
      </c>
    </row>
    <row r="4984" spans="8:12" x14ac:dyDescent="0.25">
      <c r="H4984">
        <v>740059500</v>
      </c>
      <c r="I4984" t="s">
        <v>114</v>
      </c>
      <c r="J4984" t="s">
        <v>106</v>
      </c>
      <c r="K4984" t="s">
        <v>257</v>
      </c>
      <c r="L4984" t="s">
        <v>4764</v>
      </c>
    </row>
    <row r="4985" spans="8:12" x14ac:dyDescent="0.25">
      <c r="H4985">
        <v>740059600</v>
      </c>
      <c r="I4985" t="s">
        <v>114</v>
      </c>
      <c r="J4985" t="s">
        <v>106</v>
      </c>
      <c r="K4985" t="s">
        <v>257</v>
      </c>
      <c r="L4985" t="s">
        <v>4765</v>
      </c>
    </row>
    <row r="4986" spans="8:12" x14ac:dyDescent="0.25">
      <c r="H4986">
        <v>740059900</v>
      </c>
      <c r="I4986" t="s">
        <v>114</v>
      </c>
      <c r="J4986" t="s">
        <v>106</v>
      </c>
      <c r="K4986" t="s">
        <v>257</v>
      </c>
      <c r="L4986" t="s">
        <v>4766</v>
      </c>
    </row>
    <row r="4987" spans="8:12" x14ac:dyDescent="0.25">
      <c r="H4987">
        <v>740060300</v>
      </c>
      <c r="I4987" t="s">
        <v>114</v>
      </c>
      <c r="J4987" t="s">
        <v>106</v>
      </c>
      <c r="K4987" t="s">
        <v>257</v>
      </c>
      <c r="L4987" t="s">
        <v>4767</v>
      </c>
    </row>
    <row r="4988" spans="8:12" x14ac:dyDescent="0.25">
      <c r="H4988">
        <v>740062100</v>
      </c>
      <c r="I4988" t="s">
        <v>114</v>
      </c>
      <c r="J4988" t="s">
        <v>106</v>
      </c>
      <c r="K4988" t="s">
        <v>254</v>
      </c>
      <c r="L4988" t="s">
        <v>4768</v>
      </c>
    </row>
    <row r="4989" spans="8:12" x14ac:dyDescent="0.25">
      <c r="H4989">
        <v>740065000</v>
      </c>
      <c r="I4989" t="s">
        <v>114</v>
      </c>
      <c r="J4989" t="s">
        <v>106</v>
      </c>
      <c r="K4989" t="s">
        <v>257</v>
      </c>
      <c r="L4989" t="s">
        <v>4769</v>
      </c>
    </row>
    <row r="4990" spans="8:12" x14ac:dyDescent="0.25">
      <c r="H4990">
        <v>740065200</v>
      </c>
      <c r="I4990" t="s">
        <v>114</v>
      </c>
      <c r="J4990" t="s">
        <v>106</v>
      </c>
      <c r="K4990" t="s">
        <v>257</v>
      </c>
      <c r="L4990" t="s">
        <v>4770</v>
      </c>
    </row>
    <row r="4991" spans="8:12" x14ac:dyDescent="0.25">
      <c r="H4991">
        <v>740065700</v>
      </c>
      <c r="I4991" t="s">
        <v>114</v>
      </c>
      <c r="J4991" t="s">
        <v>106</v>
      </c>
      <c r="K4991" t="s">
        <v>257</v>
      </c>
      <c r="L4991" t="s">
        <v>4771</v>
      </c>
    </row>
    <row r="4992" spans="8:12" x14ac:dyDescent="0.25">
      <c r="H4992">
        <v>740066100</v>
      </c>
      <c r="I4992" t="s">
        <v>114</v>
      </c>
      <c r="J4992" t="s">
        <v>106</v>
      </c>
      <c r="K4992" t="s">
        <v>257</v>
      </c>
      <c r="L4992" t="s">
        <v>4772</v>
      </c>
    </row>
    <row r="4993" spans="8:12" x14ac:dyDescent="0.25">
      <c r="H4993">
        <v>740066200</v>
      </c>
      <c r="I4993" t="s">
        <v>114</v>
      </c>
      <c r="J4993" t="s">
        <v>106</v>
      </c>
      <c r="K4993" t="s">
        <v>257</v>
      </c>
      <c r="L4993" t="s">
        <v>4773</v>
      </c>
    </row>
    <row r="4994" spans="8:12" x14ac:dyDescent="0.25">
      <c r="H4994">
        <v>740066300</v>
      </c>
      <c r="I4994" t="s">
        <v>114</v>
      </c>
      <c r="J4994" t="s">
        <v>106</v>
      </c>
      <c r="K4994" t="s">
        <v>257</v>
      </c>
      <c r="L4994" t="s">
        <v>4774</v>
      </c>
    </row>
    <row r="4995" spans="8:12" x14ac:dyDescent="0.25">
      <c r="H4995">
        <v>740068301</v>
      </c>
      <c r="I4995" t="s">
        <v>114</v>
      </c>
      <c r="J4995" t="s">
        <v>106</v>
      </c>
      <c r="K4995" t="s">
        <v>254</v>
      </c>
      <c r="L4995" t="s">
        <v>4775</v>
      </c>
    </row>
    <row r="4996" spans="8:12" x14ac:dyDescent="0.25">
      <c r="H4996">
        <v>740068701</v>
      </c>
      <c r="I4996" t="s">
        <v>114</v>
      </c>
      <c r="J4996" t="s">
        <v>106</v>
      </c>
      <c r="K4996" t="s">
        <v>257</v>
      </c>
      <c r="L4996" t="s">
        <v>4776</v>
      </c>
    </row>
    <row r="4997" spans="8:12" x14ac:dyDescent="0.25">
      <c r="H4997">
        <v>740068702</v>
      </c>
      <c r="I4997" t="s">
        <v>114</v>
      </c>
      <c r="J4997" t="s">
        <v>106</v>
      </c>
      <c r="K4997" t="s">
        <v>257</v>
      </c>
      <c r="L4997" t="s">
        <v>4777</v>
      </c>
    </row>
    <row r="4998" spans="8:12" x14ac:dyDescent="0.25">
      <c r="H4998">
        <v>740068703</v>
      </c>
      <c r="I4998" t="s">
        <v>114</v>
      </c>
      <c r="J4998" t="s">
        <v>106</v>
      </c>
      <c r="K4998" t="s">
        <v>257</v>
      </c>
      <c r="L4998" t="s">
        <v>4778</v>
      </c>
    </row>
    <row r="4999" spans="8:12" x14ac:dyDescent="0.25">
      <c r="H4999">
        <v>740074200</v>
      </c>
      <c r="I4999" t="s">
        <v>114</v>
      </c>
      <c r="J4999" t="s">
        <v>106</v>
      </c>
      <c r="K4999" t="s">
        <v>257</v>
      </c>
      <c r="L4999" t="s">
        <v>4779</v>
      </c>
    </row>
    <row r="5000" spans="8:12" x14ac:dyDescent="0.25">
      <c r="H5000">
        <v>740076200</v>
      </c>
      <c r="I5000" t="s">
        <v>114</v>
      </c>
      <c r="J5000" t="s">
        <v>105</v>
      </c>
      <c r="K5000" t="s">
        <v>257</v>
      </c>
      <c r="L5000" t="s">
        <v>4780</v>
      </c>
    </row>
    <row r="5001" spans="8:12" x14ac:dyDescent="0.25">
      <c r="H5001" s="165">
        <v>780000000</v>
      </c>
      <c r="I5001" s="166" t="s">
        <v>59</v>
      </c>
      <c r="J5001" s="166" t="s">
        <v>221</v>
      </c>
      <c r="K5001" s="166" t="s">
        <v>219</v>
      </c>
      <c r="L5001" s="167" t="s">
        <v>115</v>
      </c>
    </row>
    <row r="5002" spans="8:12" x14ac:dyDescent="0.25">
      <c r="H5002">
        <v>780000200</v>
      </c>
      <c r="I5002" t="s">
        <v>115</v>
      </c>
      <c r="J5002" t="s">
        <v>106</v>
      </c>
      <c r="K5002" t="s">
        <v>254</v>
      </c>
      <c r="L5002" t="s">
        <v>4781</v>
      </c>
    </row>
    <row r="5003" spans="8:12" x14ac:dyDescent="0.25">
      <c r="H5003">
        <v>780000500</v>
      </c>
      <c r="I5003" t="s">
        <v>115</v>
      </c>
      <c r="J5003" t="s">
        <v>106</v>
      </c>
      <c r="K5003" t="s">
        <v>254</v>
      </c>
      <c r="L5003" t="s">
        <v>4782</v>
      </c>
    </row>
    <row r="5004" spans="8:12" x14ac:dyDescent="0.25">
      <c r="H5004">
        <v>780007700</v>
      </c>
      <c r="I5004" t="s">
        <v>115</v>
      </c>
      <c r="J5004" t="s">
        <v>106</v>
      </c>
      <c r="K5004" t="s">
        <v>254</v>
      </c>
      <c r="L5004" t="s">
        <v>4783</v>
      </c>
    </row>
    <row r="5005" spans="8:12" x14ac:dyDescent="0.25">
      <c r="H5005">
        <v>780010400</v>
      </c>
      <c r="I5005" t="s">
        <v>115</v>
      </c>
      <c r="J5005" t="s">
        <v>106</v>
      </c>
      <c r="K5005" t="s">
        <v>257</v>
      </c>
      <c r="L5005" t="s">
        <v>4784</v>
      </c>
    </row>
    <row r="5006" spans="8:12" x14ac:dyDescent="0.25">
      <c r="H5006">
        <v>780011600</v>
      </c>
      <c r="I5006" t="s">
        <v>115</v>
      </c>
      <c r="J5006" t="s">
        <v>106</v>
      </c>
      <c r="K5006" t="s">
        <v>257</v>
      </c>
      <c r="L5006" t="s">
        <v>4785</v>
      </c>
    </row>
    <row r="5007" spans="8:12" x14ac:dyDescent="0.25">
      <c r="H5007">
        <v>780012100</v>
      </c>
      <c r="I5007" t="s">
        <v>115</v>
      </c>
      <c r="J5007" t="s">
        <v>106</v>
      </c>
      <c r="K5007" t="s">
        <v>257</v>
      </c>
      <c r="L5007" t="s">
        <v>4786</v>
      </c>
    </row>
    <row r="5008" spans="8:12" x14ac:dyDescent="0.25">
      <c r="H5008">
        <v>780014900</v>
      </c>
      <c r="I5008" t="s">
        <v>115</v>
      </c>
      <c r="J5008" t="s">
        <v>106</v>
      </c>
      <c r="K5008" t="s">
        <v>254</v>
      </c>
      <c r="L5008" t="s">
        <v>4787</v>
      </c>
    </row>
    <row r="5009" spans="8:12" x14ac:dyDescent="0.25">
      <c r="H5009">
        <v>780015100</v>
      </c>
      <c r="I5009" t="s">
        <v>115</v>
      </c>
      <c r="J5009" t="s">
        <v>106</v>
      </c>
      <c r="K5009" t="s">
        <v>257</v>
      </c>
      <c r="L5009" t="s">
        <v>4788</v>
      </c>
    </row>
    <row r="5010" spans="8:12" x14ac:dyDescent="0.25">
      <c r="H5010">
        <v>780015300</v>
      </c>
      <c r="I5010" t="s">
        <v>115</v>
      </c>
      <c r="J5010" t="s">
        <v>106</v>
      </c>
      <c r="K5010" t="s">
        <v>254</v>
      </c>
      <c r="L5010" t="s">
        <v>4789</v>
      </c>
    </row>
    <row r="5011" spans="8:12" x14ac:dyDescent="0.25">
      <c r="H5011">
        <v>780015600</v>
      </c>
      <c r="I5011" t="s">
        <v>115</v>
      </c>
      <c r="J5011" t="s">
        <v>106</v>
      </c>
      <c r="K5011" t="s">
        <v>257</v>
      </c>
      <c r="L5011" t="s">
        <v>4790</v>
      </c>
    </row>
    <row r="5012" spans="8:12" x14ac:dyDescent="0.25">
      <c r="H5012">
        <v>780016500</v>
      </c>
      <c r="I5012" t="s">
        <v>115</v>
      </c>
      <c r="J5012" t="s">
        <v>106</v>
      </c>
      <c r="K5012" t="s">
        <v>257</v>
      </c>
      <c r="L5012" t="s">
        <v>4791</v>
      </c>
    </row>
    <row r="5013" spans="8:12" x14ac:dyDescent="0.25">
      <c r="H5013">
        <v>780017900</v>
      </c>
      <c r="I5013" t="s">
        <v>115</v>
      </c>
      <c r="J5013" t="s">
        <v>106</v>
      </c>
      <c r="K5013" t="s">
        <v>254</v>
      </c>
      <c r="L5013" t="s">
        <v>4792</v>
      </c>
    </row>
    <row r="5014" spans="8:12" x14ac:dyDescent="0.25">
      <c r="H5014">
        <v>780019500</v>
      </c>
      <c r="I5014" t="s">
        <v>115</v>
      </c>
      <c r="J5014" t="s">
        <v>106</v>
      </c>
      <c r="K5014" t="s">
        <v>257</v>
      </c>
      <c r="L5014" t="s">
        <v>4793</v>
      </c>
    </row>
    <row r="5015" spans="8:12" x14ac:dyDescent="0.25">
      <c r="H5015">
        <v>780020400</v>
      </c>
      <c r="I5015" t="s">
        <v>115</v>
      </c>
      <c r="J5015" t="s">
        <v>106</v>
      </c>
      <c r="K5015" t="s">
        <v>254</v>
      </c>
      <c r="L5015" t="s">
        <v>4794</v>
      </c>
    </row>
    <row r="5016" spans="8:12" x14ac:dyDescent="0.25">
      <c r="H5016">
        <v>780021200</v>
      </c>
      <c r="I5016" t="s">
        <v>115</v>
      </c>
      <c r="J5016" t="s">
        <v>106</v>
      </c>
      <c r="K5016" t="s">
        <v>257</v>
      </c>
      <c r="L5016" t="s">
        <v>4795</v>
      </c>
    </row>
    <row r="5017" spans="8:12" x14ac:dyDescent="0.25">
      <c r="H5017">
        <v>780022200</v>
      </c>
      <c r="I5017" t="s">
        <v>115</v>
      </c>
      <c r="J5017" t="s">
        <v>106</v>
      </c>
      <c r="K5017" t="s">
        <v>254</v>
      </c>
      <c r="L5017" t="s">
        <v>4796</v>
      </c>
    </row>
    <row r="5018" spans="8:12" x14ac:dyDescent="0.25">
      <c r="H5018">
        <v>780026100</v>
      </c>
      <c r="I5018" t="s">
        <v>115</v>
      </c>
      <c r="J5018" t="s">
        <v>106</v>
      </c>
      <c r="K5018" t="s">
        <v>254</v>
      </c>
      <c r="L5018" t="s">
        <v>4797</v>
      </c>
    </row>
    <row r="5019" spans="8:12" x14ac:dyDescent="0.25">
      <c r="H5019">
        <v>780026200</v>
      </c>
      <c r="I5019" t="s">
        <v>115</v>
      </c>
      <c r="J5019" t="s">
        <v>106</v>
      </c>
      <c r="K5019" t="s">
        <v>254</v>
      </c>
      <c r="L5019" t="s">
        <v>4798</v>
      </c>
    </row>
    <row r="5020" spans="8:12" x14ac:dyDescent="0.25">
      <c r="H5020">
        <v>780026500</v>
      </c>
      <c r="I5020" t="s">
        <v>115</v>
      </c>
      <c r="J5020" t="s">
        <v>106</v>
      </c>
      <c r="K5020" t="s">
        <v>254</v>
      </c>
      <c r="L5020" t="s">
        <v>4799</v>
      </c>
    </row>
    <row r="5021" spans="8:12" x14ac:dyDescent="0.25">
      <c r="H5021">
        <v>780026600</v>
      </c>
      <c r="I5021" t="s">
        <v>115</v>
      </c>
      <c r="J5021" t="s">
        <v>105</v>
      </c>
      <c r="K5021" t="s">
        <v>257</v>
      </c>
      <c r="L5021" t="s">
        <v>4800</v>
      </c>
    </row>
    <row r="5022" spans="8:12" x14ac:dyDescent="0.25">
      <c r="H5022">
        <v>780028100</v>
      </c>
      <c r="I5022" t="s">
        <v>115</v>
      </c>
      <c r="J5022" t="s">
        <v>106</v>
      </c>
      <c r="K5022" t="s">
        <v>257</v>
      </c>
      <c r="L5022" t="s">
        <v>4801</v>
      </c>
    </row>
    <row r="5023" spans="8:12" x14ac:dyDescent="0.25">
      <c r="H5023">
        <v>780028500</v>
      </c>
      <c r="I5023" t="s">
        <v>115</v>
      </c>
      <c r="J5023" t="s">
        <v>106</v>
      </c>
      <c r="K5023" t="s">
        <v>254</v>
      </c>
      <c r="L5023" t="s">
        <v>4802</v>
      </c>
    </row>
    <row r="5024" spans="8:12" x14ac:dyDescent="0.25">
      <c r="H5024">
        <v>780028800</v>
      </c>
      <c r="I5024" t="s">
        <v>115</v>
      </c>
      <c r="J5024" t="s">
        <v>106</v>
      </c>
      <c r="K5024" t="s">
        <v>257</v>
      </c>
      <c r="L5024" t="s">
        <v>4803</v>
      </c>
    </row>
    <row r="5025" spans="8:12" x14ac:dyDescent="0.25">
      <c r="H5025">
        <v>780029200</v>
      </c>
      <c r="I5025" t="s">
        <v>115</v>
      </c>
      <c r="J5025" t="s">
        <v>105</v>
      </c>
      <c r="K5025" t="s">
        <v>257</v>
      </c>
      <c r="L5025" t="s">
        <v>4804</v>
      </c>
    </row>
    <row r="5026" spans="8:12" x14ac:dyDescent="0.25">
      <c r="H5026">
        <v>780029600</v>
      </c>
      <c r="I5026" t="s">
        <v>115</v>
      </c>
      <c r="J5026" t="s">
        <v>106</v>
      </c>
      <c r="K5026" t="s">
        <v>257</v>
      </c>
      <c r="L5026" t="s">
        <v>4805</v>
      </c>
    </row>
    <row r="5027" spans="8:12" x14ac:dyDescent="0.25">
      <c r="H5027">
        <v>780030200</v>
      </c>
      <c r="I5027" t="s">
        <v>115</v>
      </c>
      <c r="J5027" t="s">
        <v>106</v>
      </c>
      <c r="K5027" t="s">
        <v>254</v>
      </c>
      <c r="L5027" t="s">
        <v>4806</v>
      </c>
    </row>
    <row r="5028" spans="8:12" x14ac:dyDescent="0.25">
      <c r="H5028">
        <v>780030900</v>
      </c>
      <c r="I5028" t="s">
        <v>115</v>
      </c>
      <c r="J5028" t="s">
        <v>106</v>
      </c>
      <c r="K5028" t="s">
        <v>257</v>
      </c>
      <c r="L5028" t="s">
        <v>4807</v>
      </c>
    </row>
    <row r="5029" spans="8:12" x14ac:dyDescent="0.25">
      <c r="H5029">
        <v>780031000</v>
      </c>
      <c r="I5029" t="s">
        <v>115</v>
      </c>
      <c r="J5029" t="s">
        <v>106</v>
      </c>
      <c r="K5029" t="s">
        <v>254</v>
      </c>
      <c r="L5029" t="s">
        <v>4808</v>
      </c>
    </row>
    <row r="5030" spans="8:12" x14ac:dyDescent="0.25">
      <c r="H5030">
        <v>780031100</v>
      </c>
      <c r="I5030" t="s">
        <v>115</v>
      </c>
      <c r="J5030" t="s">
        <v>106</v>
      </c>
      <c r="K5030" t="s">
        <v>254</v>
      </c>
      <c r="L5030" t="s">
        <v>4809</v>
      </c>
    </row>
    <row r="5031" spans="8:12" x14ac:dyDescent="0.25">
      <c r="H5031">
        <v>780031200</v>
      </c>
      <c r="I5031" t="s">
        <v>115</v>
      </c>
      <c r="J5031" t="s">
        <v>106</v>
      </c>
      <c r="K5031" t="s">
        <v>257</v>
      </c>
      <c r="L5031" t="s">
        <v>4810</v>
      </c>
    </row>
    <row r="5032" spans="8:12" x14ac:dyDescent="0.25">
      <c r="H5032">
        <v>780031400</v>
      </c>
      <c r="I5032" t="s">
        <v>115</v>
      </c>
      <c r="J5032" t="s">
        <v>106</v>
      </c>
      <c r="K5032" t="s">
        <v>257</v>
      </c>
      <c r="L5032" t="s">
        <v>4811</v>
      </c>
    </row>
    <row r="5033" spans="8:12" x14ac:dyDescent="0.25">
      <c r="H5033">
        <v>780031500</v>
      </c>
      <c r="I5033" t="s">
        <v>115</v>
      </c>
      <c r="J5033" t="s">
        <v>106</v>
      </c>
      <c r="K5033" t="s">
        <v>257</v>
      </c>
      <c r="L5033" t="s">
        <v>4812</v>
      </c>
    </row>
    <row r="5034" spans="8:12" x14ac:dyDescent="0.25">
      <c r="H5034">
        <v>780031700</v>
      </c>
      <c r="I5034" t="s">
        <v>115</v>
      </c>
      <c r="J5034" t="s">
        <v>106</v>
      </c>
      <c r="K5034" t="s">
        <v>257</v>
      </c>
      <c r="L5034" t="s">
        <v>4813</v>
      </c>
    </row>
    <row r="5035" spans="8:12" x14ac:dyDescent="0.25">
      <c r="H5035">
        <v>780031701</v>
      </c>
      <c r="I5035" t="s">
        <v>115</v>
      </c>
      <c r="J5035" t="s">
        <v>106</v>
      </c>
      <c r="K5035" t="s">
        <v>257</v>
      </c>
      <c r="L5035" t="s">
        <v>4814</v>
      </c>
    </row>
    <row r="5036" spans="8:12" x14ac:dyDescent="0.25">
      <c r="H5036">
        <v>780031702</v>
      </c>
      <c r="I5036" t="s">
        <v>115</v>
      </c>
      <c r="J5036" t="s">
        <v>106</v>
      </c>
      <c r="K5036" t="s">
        <v>254</v>
      </c>
      <c r="L5036" t="s">
        <v>4815</v>
      </c>
    </row>
    <row r="5037" spans="8:12" x14ac:dyDescent="0.25">
      <c r="H5037">
        <v>780031703</v>
      </c>
      <c r="I5037" t="s">
        <v>115</v>
      </c>
      <c r="J5037" t="s">
        <v>106</v>
      </c>
      <c r="K5037" t="s">
        <v>257</v>
      </c>
      <c r="L5037" t="s">
        <v>4816</v>
      </c>
    </row>
    <row r="5038" spans="8:12" x14ac:dyDescent="0.25">
      <c r="H5038">
        <v>780031800</v>
      </c>
      <c r="I5038" t="s">
        <v>115</v>
      </c>
      <c r="J5038" t="s">
        <v>106</v>
      </c>
      <c r="K5038" t="s">
        <v>257</v>
      </c>
      <c r="L5038" t="s">
        <v>4817</v>
      </c>
    </row>
    <row r="5039" spans="8:12" x14ac:dyDescent="0.25">
      <c r="H5039">
        <v>780032400</v>
      </c>
      <c r="I5039" t="s">
        <v>115</v>
      </c>
      <c r="J5039" t="s">
        <v>106</v>
      </c>
      <c r="K5039" t="s">
        <v>257</v>
      </c>
      <c r="L5039" t="s">
        <v>4818</v>
      </c>
    </row>
    <row r="5040" spans="8:12" x14ac:dyDescent="0.25">
      <c r="H5040">
        <v>780032500</v>
      </c>
      <c r="I5040" t="s">
        <v>115</v>
      </c>
      <c r="J5040" t="s">
        <v>106</v>
      </c>
      <c r="K5040" t="s">
        <v>257</v>
      </c>
      <c r="L5040" t="s">
        <v>4819</v>
      </c>
    </row>
    <row r="5041" spans="8:12" x14ac:dyDescent="0.25">
      <c r="H5041">
        <v>780034400</v>
      </c>
      <c r="I5041" t="s">
        <v>115</v>
      </c>
      <c r="J5041" t="s">
        <v>106</v>
      </c>
      <c r="K5041" t="s">
        <v>254</v>
      </c>
      <c r="L5041" t="s">
        <v>4820</v>
      </c>
    </row>
    <row r="5042" spans="8:12" x14ac:dyDescent="0.25">
      <c r="H5042">
        <v>780034800</v>
      </c>
      <c r="I5042" t="s">
        <v>115</v>
      </c>
      <c r="J5042" t="s">
        <v>106</v>
      </c>
      <c r="K5042" t="s">
        <v>254</v>
      </c>
      <c r="L5042" t="s">
        <v>4821</v>
      </c>
    </row>
    <row r="5043" spans="8:12" x14ac:dyDescent="0.25">
      <c r="H5043">
        <v>780036800</v>
      </c>
      <c r="I5043" t="s">
        <v>115</v>
      </c>
      <c r="J5043" t="s">
        <v>106</v>
      </c>
      <c r="K5043" t="s">
        <v>257</v>
      </c>
      <c r="L5043" t="s">
        <v>4822</v>
      </c>
    </row>
    <row r="5044" spans="8:12" x14ac:dyDescent="0.25">
      <c r="H5044">
        <v>780036801</v>
      </c>
      <c r="I5044" t="s">
        <v>115</v>
      </c>
      <c r="J5044" t="s">
        <v>106</v>
      </c>
      <c r="K5044" t="s">
        <v>257</v>
      </c>
      <c r="L5044" t="s">
        <v>4823</v>
      </c>
    </row>
    <row r="5045" spans="8:12" x14ac:dyDescent="0.25">
      <c r="H5045">
        <v>780036802</v>
      </c>
      <c r="I5045" t="s">
        <v>115</v>
      </c>
      <c r="J5045" t="s">
        <v>106</v>
      </c>
      <c r="K5045" t="s">
        <v>257</v>
      </c>
      <c r="L5045" t="s">
        <v>4824</v>
      </c>
    </row>
    <row r="5046" spans="8:12" x14ac:dyDescent="0.25">
      <c r="H5046">
        <v>780036803</v>
      </c>
      <c r="I5046" t="s">
        <v>115</v>
      </c>
      <c r="J5046" t="s">
        <v>106</v>
      </c>
      <c r="K5046" t="s">
        <v>257</v>
      </c>
      <c r="L5046" t="s">
        <v>4825</v>
      </c>
    </row>
    <row r="5047" spans="8:12" x14ac:dyDescent="0.25">
      <c r="H5047">
        <v>780036804</v>
      </c>
      <c r="I5047" t="s">
        <v>115</v>
      </c>
      <c r="J5047" t="s">
        <v>106</v>
      </c>
      <c r="K5047" t="s">
        <v>257</v>
      </c>
      <c r="L5047" t="s">
        <v>4826</v>
      </c>
    </row>
    <row r="5048" spans="8:12" x14ac:dyDescent="0.25">
      <c r="H5048">
        <v>780037200</v>
      </c>
      <c r="I5048" t="s">
        <v>115</v>
      </c>
      <c r="J5048" t="s">
        <v>106</v>
      </c>
      <c r="K5048" t="s">
        <v>257</v>
      </c>
      <c r="L5048" t="s">
        <v>4827</v>
      </c>
    </row>
    <row r="5049" spans="8:12" x14ac:dyDescent="0.25">
      <c r="H5049">
        <v>780037900</v>
      </c>
      <c r="I5049" t="s">
        <v>115</v>
      </c>
      <c r="J5049" t="s">
        <v>106</v>
      </c>
      <c r="K5049" t="s">
        <v>254</v>
      </c>
      <c r="L5049" t="s">
        <v>4828</v>
      </c>
    </row>
    <row r="5050" spans="8:12" x14ac:dyDescent="0.25">
      <c r="H5050">
        <v>780038000</v>
      </c>
      <c r="I5050" t="s">
        <v>115</v>
      </c>
      <c r="J5050" t="s">
        <v>106</v>
      </c>
      <c r="K5050" t="s">
        <v>257</v>
      </c>
      <c r="L5050" t="s">
        <v>4829</v>
      </c>
    </row>
    <row r="5051" spans="8:12" x14ac:dyDescent="0.25">
      <c r="H5051">
        <v>780038600</v>
      </c>
      <c r="I5051" t="s">
        <v>115</v>
      </c>
      <c r="J5051" t="s">
        <v>106</v>
      </c>
      <c r="K5051" t="s">
        <v>257</v>
      </c>
      <c r="L5051" t="s">
        <v>4830</v>
      </c>
    </row>
    <row r="5052" spans="8:12" x14ac:dyDescent="0.25">
      <c r="H5052">
        <v>780038700</v>
      </c>
      <c r="I5052" t="s">
        <v>115</v>
      </c>
      <c r="J5052" t="s">
        <v>106</v>
      </c>
      <c r="K5052" t="s">
        <v>257</v>
      </c>
      <c r="L5052" t="s">
        <v>4831</v>
      </c>
    </row>
    <row r="5053" spans="8:12" x14ac:dyDescent="0.25">
      <c r="H5053">
        <v>780038701</v>
      </c>
      <c r="I5053" t="s">
        <v>115</v>
      </c>
      <c r="J5053" t="s">
        <v>106</v>
      </c>
      <c r="K5053" t="s">
        <v>257</v>
      </c>
      <c r="L5053" t="s">
        <v>4832</v>
      </c>
    </row>
    <row r="5054" spans="8:12" x14ac:dyDescent="0.25">
      <c r="H5054">
        <v>780038702</v>
      </c>
      <c r="I5054" t="s">
        <v>115</v>
      </c>
      <c r="J5054" t="s">
        <v>106</v>
      </c>
      <c r="K5054" t="s">
        <v>257</v>
      </c>
      <c r="L5054" t="s">
        <v>4833</v>
      </c>
    </row>
    <row r="5055" spans="8:12" x14ac:dyDescent="0.25">
      <c r="H5055">
        <v>780038703</v>
      </c>
      <c r="I5055" t="s">
        <v>115</v>
      </c>
      <c r="J5055" t="s">
        <v>106</v>
      </c>
      <c r="K5055" t="s">
        <v>257</v>
      </c>
      <c r="L5055" t="s">
        <v>4834</v>
      </c>
    </row>
    <row r="5056" spans="8:12" x14ac:dyDescent="0.25">
      <c r="H5056" s="165">
        <v>820000000</v>
      </c>
      <c r="I5056" s="166" t="s">
        <v>61</v>
      </c>
      <c r="J5056" s="166" t="s">
        <v>221</v>
      </c>
      <c r="K5056" s="166" t="s">
        <v>219</v>
      </c>
      <c r="L5056" s="167" t="s">
        <v>116</v>
      </c>
    </row>
    <row r="5057" spans="8:12" x14ac:dyDescent="0.25">
      <c r="H5057">
        <v>820000500</v>
      </c>
      <c r="I5057" t="s">
        <v>4835</v>
      </c>
      <c r="J5057" t="s">
        <v>106</v>
      </c>
      <c r="K5057" t="s">
        <v>257</v>
      </c>
      <c r="L5057" t="s">
        <v>4836</v>
      </c>
    </row>
    <row r="5058" spans="8:12" x14ac:dyDescent="0.25">
      <c r="H5058">
        <v>820002400</v>
      </c>
      <c r="I5058" t="s">
        <v>4835</v>
      </c>
      <c r="J5058" t="s">
        <v>106</v>
      </c>
      <c r="K5058" t="s">
        <v>257</v>
      </c>
      <c r="L5058" t="s">
        <v>4837</v>
      </c>
    </row>
    <row r="5059" spans="8:12" x14ac:dyDescent="0.25">
      <c r="H5059">
        <v>820002800</v>
      </c>
      <c r="I5059" t="s">
        <v>4835</v>
      </c>
      <c r="J5059" t="s">
        <v>105</v>
      </c>
      <c r="K5059" t="s">
        <v>257</v>
      </c>
      <c r="L5059" t="s">
        <v>4838</v>
      </c>
    </row>
    <row r="5060" spans="8:12" x14ac:dyDescent="0.25">
      <c r="H5060">
        <v>820003100</v>
      </c>
      <c r="I5060" t="s">
        <v>4835</v>
      </c>
      <c r="J5060" t="s">
        <v>106</v>
      </c>
      <c r="K5060" t="s">
        <v>254</v>
      </c>
      <c r="L5060" t="s">
        <v>4839</v>
      </c>
    </row>
    <row r="5061" spans="8:12" x14ac:dyDescent="0.25">
      <c r="H5061">
        <v>820005000</v>
      </c>
      <c r="I5061" t="s">
        <v>4835</v>
      </c>
      <c r="J5061" t="s">
        <v>105</v>
      </c>
      <c r="K5061" t="s">
        <v>257</v>
      </c>
      <c r="L5061" t="s">
        <v>4840</v>
      </c>
    </row>
    <row r="5062" spans="8:12" x14ac:dyDescent="0.25">
      <c r="H5062">
        <v>820008300</v>
      </c>
      <c r="I5062" t="s">
        <v>4835</v>
      </c>
      <c r="J5062" t="s">
        <v>106</v>
      </c>
      <c r="K5062" t="s">
        <v>254</v>
      </c>
      <c r="L5062" t="s">
        <v>4841</v>
      </c>
    </row>
    <row r="5063" spans="8:12" x14ac:dyDescent="0.25">
      <c r="H5063">
        <v>820009200</v>
      </c>
      <c r="I5063" t="s">
        <v>4835</v>
      </c>
      <c r="J5063" t="s">
        <v>106</v>
      </c>
      <c r="K5063" t="s">
        <v>257</v>
      </c>
      <c r="L5063" t="s">
        <v>4842</v>
      </c>
    </row>
    <row r="5064" spans="8:12" x14ac:dyDescent="0.25">
      <c r="H5064">
        <v>820009800</v>
      </c>
      <c r="I5064" t="s">
        <v>4835</v>
      </c>
      <c r="J5064" t="s">
        <v>106</v>
      </c>
      <c r="K5064" t="s">
        <v>257</v>
      </c>
      <c r="L5064" t="s">
        <v>4843</v>
      </c>
    </row>
    <row r="5065" spans="8:12" x14ac:dyDescent="0.25">
      <c r="H5065">
        <v>820010700</v>
      </c>
      <c r="I5065" t="s">
        <v>4835</v>
      </c>
      <c r="J5065" t="s">
        <v>106</v>
      </c>
      <c r="K5065" t="s">
        <v>257</v>
      </c>
      <c r="L5065" t="s">
        <v>4844</v>
      </c>
    </row>
    <row r="5066" spans="8:12" x14ac:dyDescent="0.25">
      <c r="H5066">
        <v>820012900</v>
      </c>
      <c r="I5066" t="s">
        <v>4835</v>
      </c>
      <c r="J5066" t="s">
        <v>106</v>
      </c>
      <c r="K5066" t="s">
        <v>257</v>
      </c>
      <c r="L5066" t="s">
        <v>4845</v>
      </c>
    </row>
    <row r="5067" spans="8:12" x14ac:dyDescent="0.25">
      <c r="H5067">
        <v>820014300</v>
      </c>
      <c r="I5067" t="s">
        <v>4835</v>
      </c>
      <c r="J5067" t="s">
        <v>106</v>
      </c>
      <c r="K5067" t="s">
        <v>257</v>
      </c>
      <c r="L5067" t="s">
        <v>508</v>
      </c>
    </row>
    <row r="5068" spans="8:12" x14ac:dyDescent="0.25">
      <c r="H5068">
        <v>820014301</v>
      </c>
      <c r="I5068" t="s">
        <v>4835</v>
      </c>
      <c r="J5068" t="s">
        <v>106</v>
      </c>
      <c r="K5068" t="s">
        <v>257</v>
      </c>
      <c r="L5068" t="s">
        <v>4846</v>
      </c>
    </row>
    <row r="5069" spans="8:12" x14ac:dyDescent="0.25">
      <c r="H5069">
        <v>820015100</v>
      </c>
      <c r="I5069" t="s">
        <v>4835</v>
      </c>
      <c r="J5069" t="s">
        <v>105</v>
      </c>
      <c r="K5069" t="s">
        <v>257</v>
      </c>
      <c r="L5069" t="s">
        <v>4847</v>
      </c>
    </row>
    <row r="5070" spans="8:12" x14ac:dyDescent="0.25">
      <c r="H5070">
        <v>820015500</v>
      </c>
      <c r="I5070" t="s">
        <v>4835</v>
      </c>
      <c r="J5070" t="s">
        <v>106</v>
      </c>
      <c r="K5070" t="s">
        <v>254</v>
      </c>
      <c r="L5070" t="s">
        <v>4848</v>
      </c>
    </row>
    <row r="5071" spans="8:12" x14ac:dyDescent="0.25">
      <c r="H5071">
        <v>820015700</v>
      </c>
      <c r="I5071" t="s">
        <v>4835</v>
      </c>
      <c r="J5071" t="s">
        <v>106</v>
      </c>
      <c r="K5071" t="s">
        <v>257</v>
      </c>
      <c r="L5071" t="s">
        <v>4849</v>
      </c>
    </row>
    <row r="5072" spans="8:12" x14ac:dyDescent="0.25">
      <c r="H5072">
        <v>820017100</v>
      </c>
      <c r="I5072" t="s">
        <v>4835</v>
      </c>
      <c r="J5072" t="s">
        <v>106</v>
      </c>
      <c r="K5072" t="s">
        <v>257</v>
      </c>
      <c r="L5072" t="s">
        <v>4850</v>
      </c>
    </row>
    <row r="5073" spans="8:12" x14ac:dyDescent="0.25">
      <c r="H5073">
        <v>820017500</v>
      </c>
      <c r="I5073" t="s">
        <v>4835</v>
      </c>
      <c r="J5073" t="s">
        <v>105</v>
      </c>
      <c r="K5073" t="s">
        <v>257</v>
      </c>
      <c r="L5073" t="s">
        <v>4851</v>
      </c>
    </row>
    <row r="5074" spans="8:12" x14ac:dyDescent="0.25">
      <c r="H5074">
        <v>820017501</v>
      </c>
      <c r="I5074" t="s">
        <v>4835</v>
      </c>
      <c r="J5074" t="s">
        <v>105</v>
      </c>
      <c r="K5074" t="s">
        <v>257</v>
      </c>
      <c r="L5074" t="s">
        <v>4852</v>
      </c>
    </row>
    <row r="5075" spans="8:12" x14ac:dyDescent="0.25">
      <c r="H5075">
        <v>820019300</v>
      </c>
      <c r="I5075" t="s">
        <v>4835</v>
      </c>
      <c r="J5075" t="s">
        <v>106</v>
      </c>
      <c r="K5075" t="s">
        <v>257</v>
      </c>
      <c r="L5075" t="s">
        <v>4853</v>
      </c>
    </row>
    <row r="5076" spans="8:12" x14ac:dyDescent="0.25">
      <c r="H5076">
        <v>820020400</v>
      </c>
      <c r="I5076" t="s">
        <v>4835</v>
      </c>
      <c r="J5076" t="s">
        <v>106</v>
      </c>
      <c r="K5076" t="s">
        <v>257</v>
      </c>
      <c r="L5076" t="s">
        <v>4854</v>
      </c>
    </row>
    <row r="5077" spans="8:12" x14ac:dyDescent="0.25">
      <c r="H5077">
        <v>820021300</v>
      </c>
      <c r="I5077" t="s">
        <v>4835</v>
      </c>
      <c r="J5077" t="s">
        <v>106</v>
      </c>
      <c r="K5077" t="s">
        <v>257</v>
      </c>
      <c r="L5077" t="s">
        <v>4855</v>
      </c>
    </row>
    <row r="5078" spans="8:12" x14ac:dyDescent="0.25">
      <c r="H5078">
        <v>820021600</v>
      </c>
      <c r="I5078" t="s">
        <v>4835</v>
      </c>
      <c r="J5078" t="s">
        <v>106</v>
      </c>
      <c r="K5078" t="s">
        <v>257</v>
      </c>
      <c r="L5078" t="s">
        <v>4856</v>
      </c>
    </row>
    <row r="5079" spans="8:12" x14ac:dyDescent="0.25">
      <c r="H5079">
        <v>820027100</v>
      </c>
      <c r="I5079" t="s">
        <v>4835</v>
      </c>
      <c r="J5079" t="s">
        <v>105</v>
      </c>
      <c r="K5079" t="s">
        <v>257</v>
      </c>
      <c r="L5079" t="s">
        <v>4857</v>
      </c>
    </row>
    <row r="5080" spans="8:12" x14ac:dyDescent="0.25">
      <c r="H5080">
        <v>820027600</v>
      </c>
      <c r="I5080" t="s">
        <v>4835</v>
      </c>
      <c r="J5080" t="s">
        <v>106</v>
      </c>
      <c r="K5080" t="s">
        <v>257</v>
      </c>
      <c r="L5080" t="s">
        <v>4858</v>
      </c>
    </row>
    <row r="5081" spans="8:12" x14ac:dyDescent="0.25">
      <c r="H5081">
        <v>820029900</v>
      </c>
      <c r="I5081" t="s">
        <v>4835</v>
      </c>
      <c r="J5081" t="s">
        <v>106</v>
      </c>
      <c r="K5081" t="s">
        <v>257</v>
      </c>
      <c r="L5081" t="s">
        <v>4859</v>
      </c>
    </row>
    <row r="5082" spans="8:12" x14ac:dyDescent="0.25">
      <c r="H5082">
        <v>820031000</v>
      </c>
      <c r="I5082" t="s">
        <v>4835</v>
      </c>
      <c r="J5082" t="s">
        <v>106</v>
      </c>
      <c r="K5082" t="s">
        <v>254</v>
      </c>
      <c r="L5082" t="s">
        <v>4860</v>
      </c>
    </row>
    <row r="5083" spans="8:12" x14ac:dyDescent="0.25">
      <c r="H5083">
        <v>820033300</v>
      </c>
      <c r="I5083" t="s">
        <v>4835</v>
      </c>
      <c r="J5083" t="s">
        <v>106</v>
      </c>
      <c r="K5083" t="s">
        <v>257</v>
      </c>
      <c r="L5083" t="s">
        <v>4861</v>
      </c>
    </row>
    <row r="5084" spans="8:12" x14ac:dyDescent="0.25">
      <c r="H5084">
        <v>820033500</v>
      </c>
      <c r="I5084" t="s">
        <v>4835</v>
      </c>
      <c r="J5084" t="s">
        <v>106</v>
      </c>
      <c r="K5084" t="s">
        <v>254</v>
      </c>
      <c r="L5084" t="s">
        <v>4862</v>
      </c>
    </row>
    <row r="5085" spans="8:12" x14ac:dyDescent="0.25">
      <c r="H5085">
        <v>820033600</v>
      </c>
      <c r="I5085" t="s">
        <v>4835</v>
      </c>
      <c r="J5085" t="s">
        <v>106</v>
      </c>
      <c r="K5085" t="s">
        <v>257</v>
      </c>
      <c r="L5085" t="s">
        <v>4863</v>
      </c>
    </row>
    <row r="5086" spans="8:12" x14ac:dyDescent="0.25">
      <c r="H5086">
        <v>820034200</v>
      </c>
      <c r="I5086" t="s">
        <v>4835</v>
      </c>
      <c r="J5086" t="s">
        <v>106</v>
      </c>
      <c r="K5086" t="s">
        <v>257</v>
      </c>
      <c r="L5086" t="s">
        <v>4864</v>
      </c>
    </row>
    <row r="5087" spans="8:12" x14ac:dyDescent="0.25">
      <c r="H5087">
        <v>820034300</v>
      </c>
      <c r="I5087" t="s">
        <v>4835</v>
      </c>
      <c r="J5087" t="s">
        <v>106</v>
      </c>
      <c r="K5087" t="s">
        <v>254</v>
      </c>
      <c r="L5087" t="s">
        <v>4865</v>
      </c>
    </row>
    <row r="5088" spans="8:12" x14ac:dyDescent="0.25">
      <c r="H5088">
        <v>820034400</v>
      </c>
      <c r="I5088" t="s">
        <v>4835</v>
      </c>
      <c r="J5088" t="s">
        <v>105</v>
      </c>
      <c r="K5088" t="s">
        <v>257</v>
      </c>
      <c r="L5088" t="s">
        <v>4866</v>
      </c>
    </row>
    <row r="5089" spans="8:12" x14ac:dyDescent="0.25">
      <c r="H5089">
        <v>820038306</v>
      </c>
      <c r="I5089" t="s">
        <v>4835</v>
      </c>
      <c r="J5089" t="s">
        <v>106</v>
      </c>
      <c r="K5089" t="s">
        <v>254</v>
      </c>
      <c r="L5089" t="s">
        <v>4867</v>
      </c>
    </row>
    <row r="5090" spans="8:12" x14ac:dyDescent="0.25">
      <c r="H5090">
        <v>820039300</v>
      </c>
      <c r="I5090" t="s">
        <v>4835</v>
      </c>
      <c r="J5090" t="s">
        <v>106</v>
      </c>
      <c r="K5090" t="s">
        <v>257</v>
      </c>
      <c r="L5090" t="s">
        <v>4868</v>
      </c>
    </row>
    <row r="5091" spans="8:12" x14ac:dyDescent="0.25">
      <c r="H5091">
        <v>820039600</v>
      </c>
      <c r="I5091" t="s">
        <v>4835</v>
      </c>
      <c r="J5091" t="s">
        <v>106</v>
      </c>
      <c r="K5091" t="s">
        <v>257</v>
      </c>
      <c r="L5091" t="s">
        <v>4869</v>
      </c>
    </row>
    <row r="5092" spans="8:12" x14ac:dyDescent="0.25">
      <c r="H5092">
        <v>820039700</v>
      </c>
      <c r="I5092" t="s">
        <v>4835</v>
      </c>
      <c r="J5092" t="s">
        <v>105</v>
      </c>
      <c r="K5092" t="s">
        <v>257</v>
      </c>
      <c r="L5092" t="s">
        <v>4870</v>
      </c>
    </row>
    <row r="5093" spans="8:12" x14ac:dyDescent="0.25">
      <c r="H5093">
        <v>820041600</v>
      </c>
      <c r="I5093" t="s">
        <v>4835</v>
      </c>
      <c r="J5093" t="s">
        <v>106</v>
      </c>
      <c r="K5093" t="s">
        <v>257</v>
      </c>
      <c r="L5093" t="s">
        <v>4871</v>
      </c>
    </row>
    <row r="5094" spans="8:12" x14ac:dyDescent="0.25">
      <c r="H5094">
        <v>820044600</v>
      </c>
      <c r="I5094" t="s">
        <v>4835</v>
      </c>
      <c r="J5094" t="s">
        <v>106</v>
      </c>
      <c r="K5094" t="s">
        <v>257</v>
      </c>
      <c r="L5094" t="s">
        <v>4872</v>
      </c>
    </row>
    <row r="5095" spans="8:12" x14ac:dyDescent="0.25">
      <c r="H5095">
        <v>820044700</v>
      </c>
      <c r="I5095" t="s">
        <v>4835</v>
      </c>
      <c r="J5095" t="s">
        <v>106</v>
      </c>
      <c r="K5095" t="s">
        <v>257</v>
      </c>
      <c r="L5095" t="s">
        <v>4873</v>
      </c>
    </row>
    <row r="5096" spans="8:12" x14ac:dyDescent="0.25">
      <c r="H5096">
        <v>820046400</v>
      </c>
      <c r="I5096" t="s">
        <v>4835</v>
      </c>
      <c r="J5096" t="s">
        <v>106</v>
      </c>
      <c r="K5096" t="s">
        <v>254</v>
      </c>
      <c r="L5096" t="s">
        <v>4874</v>
      </c>
    </row>
    <row r="5097" spans="8:12" x14ac:dyDescent="0.25">
      <c r="H5097">
        <v>820049600</v>
      </c>
      <c r="I5097" t="s">
        <v>4835</v>
      </c>
      <c r="J5097" t="s">
        <v>106</v>
      </c>
      <c r="K5097" t="s">
        <v>257</v>
      </c>
      <c r="L5097" t="s">
        <v>4875</v>
      </c>
    </row>
    <row r="5098" spans="8:12" x14ac:dyDescent="0.25">
      <c r="H5098">
        <v>820050900</v>
      </c>
      <c r="I5098" t="s">
        <v>4835</v>
      </c>
      <c r="J5098" t="s">
        <v>106</v>
      </c>
      <c r="K5098" t="s">
        <v>257</v>
      </c>
      <c r="L5098" t="s">
        <v>4876</v>
      </c>
    </row>
    <row r="5099" spans="8:12" x14ac:dyDescent="0.25">
      <c r="H5099">
        <v>820051400</v>
      </c>
      <c r="I5099" t="s">
        <v>4835</v>
      </c>
      <c r="J5099" t="s">
        <v>105</v>
      </c>
      <c r="K5099" t="s">
        <v>257</v>
      </c>
      <c r="L5099" t="s">
        <v>4877</v>
      </c>
    </row>
    <row r="5100" spans="8:12" x14ac:dyDescent="0.25">
      <c r="H5100">
        <v>820051900</v>
      </c>
      <c r="I5100" t="s">
        <v>4835</v>
      </c>
      <c r="J5100" t="s">
        <v>106</v>
      </c>
      <c r="K5100" t="s">
        <v>254</v>
      </c>
      <c r="L5100" t="s">
        <v>4878</v>
      </c>
    </row>
    <row r="5101" spans="8:12" x14ac:dyDescent="0.25">
      <c r="H5101">
        <v>820057000</v>
      </c>
      <c r="I5101" t="s">
        <v>4835</v>
      </c>
      <c r="J5101" t="s">
        <v>106</v>
      </c>
      <c r="K5101" t="s">
        <v>257</v>
      </c>
      <c r="L5101" t="s">
        <v>4879</v>
      </c>
    </row>
    <row r="5102" spans="8:12" x14ac:dyDescent="0.25">
      <c r="H5102">
        <v>820058800</v>
      </c>
      <c r="I5102" t="s">
        <v>4835</v>
      </c>
      <c r="J5102" t="s">
        <v>106</v>
      </c>
      <c r="K5102" t="s">
        <v>257</v>
      </c>
      <c r="L5102" t="s">
        <v>4880</v>
      </c>
    </row>
    <row r="5103" spans="8:12" x14ac:dyDescent="0.25">
      <c r="H5103">
        <v>820061000</v>
      </c>
      <c r="I5103" t="s">
        <v>4835</v>
      </c>
      <c r="J5103" t="s">
        <v>106</v>
      </c>
      <c r="K5103" t="s">
        <v>257</v>
      </c>
      <c r="L5103" t="s">
        <v>4881</v>
      </c>
    </row>
    <row r="5104" spans="8:12" x14ac:dyDescent="0.25">
      <c r="H5104">
        <v>820061200</v>
      </c>
      <c r="I5104" t="s">
        <v>4835</v>
      </c>
      <c r="J5104" t="s">
        <v>106</v>
      </c>
      <c r="K5104" t="s">
        <v>257</v>
      </c>
      <c r="L5104" t="s">
        <v>4882</v>
      </c>
    </row>
    <row r="5105" spans="8:12" x14ac:dyDescent="0.25">
      <c r="H5105">
        <v>820061301</v>
      </c>
      <c r="I5105" t="s">
        <v>4835</v>
      </c>
      <c r="J5105" t="s">
        <v>106</v>
      </c>
      <c r="K5105" t="s">
        <v>254</v>
      </c>
      <c r="L5105" t="s">
        <v>4883</v>
      </c>
    </row>
    <row r="5106" spans="8:12" x14ac:dyDescent="0.25">
      <c r="H5106">
        <v>820061900</v>
      </c>
      <c r="I5106" t="s">
        <v>4835</v>
      </c>
      <c r="J5106" t="s">
        <v>105</v>
      </c>
      <c r="K5106" t="s">
        <v>257</v>
      </c>
      <c r="L5106" t="s">
        <v>4884</v>
      </c>
    </row>
    <row r="5107" spans="8:12" x14ac:dyDescent="0.25">
      <c r="H5107">
        <v>820061901</v>
      </c>
      <c r="I5107" t="s">
        <v>4835</v>
      </c>
      <c r="J5107" t="s">
        <v>105</v>
      </c>
      <c r="K5107" t="s">
        <v>257</v>
      </c>
      <c r="L5107" t="s">
        <v>4884</v>
      </c>
    </row>
    <row r="5108" spans="8:12" x14ac:dyDescent="0.25">
      <c r="H5108">
        <v>820063700</v>
      </c>
      <c r="I5108" t="s">
        <v>4835</v>
      </c>
      <c r="J5108" t="s">
        <v>106</v>
      </c>
      <c r="K5108" t="s">
        <v>257</v>
      </c>
      <c r="L5108" t="s">
        <v>4885</v>
      </c>
    </row>
    <row r="5109" spans="8:12" x14ac:dyDescent="0.25">
      <c r="H5109">
        <v>820064500</v>
      </c>
      <c r="I5109" t="s">
        <v>4835</v>
      </c>
      <c r="J5109" t="s">
        <v>106</v>
      </c>
      <c r="K5109" t="s">
        <v>257</v>
      </c>
      <c r="L5109" t="s">
        <v>4886</v>
      </c>
    </row>
    <row r="5110" spans="8:12" x14ac:dyDescent="0.25">
      <c r="H5110">
        <v>820065100</v>
      </c>
      <c r="I5110" t="s">
        <v>4835</v>
      </c>
      <c r="J5110" t="s">
        <v>106</v>
      </c>
      <c r="K5110" t="s">
        <v>254</v>
      </c>
      <c r="L5110" t="s">
        <v>4887</v>
      </c>
    </row>
    <row r="5111" spans="8:12" x14ac:dyDescent="0.25">
      <c r="H5111">
        <v>820068700</v>
      </c>
      <c r="I5111" t="s">
        <v>4835</v>
      </c>
      <c r="J5111" t="s">
        <v>106</v>
      </c>
      <c r="K5111" t="s">
        <v>257</v>
      </c>
      <c r="L5111" t="s">
        <v>4888</v>
      </c>
    </row>
    <row r="5112" spans="8:12" x14ac:dyDescent="0.25">
      <c r="H5112">
        <v>820069000</v>
      </c>
      <c r="I5112" t="s">
        <v>4835</v>
      </c>
      <c r="J5112" t="s">
        <v>106</v>
      </c>
      <c r="K5112" t="s">
        <v>257</v>
      </c>
      <c r="L5112" t="s">
        <v>4889</v>
      </c>
    </row>
    <row r="5113" spans="8:12" x14ac:dyDescent="0.25">
      <c r="H5113">
        <v>820070100</v>
      </c>
      <c r="I5113" t="s">
        <v>4835</v>
      </c>
      <c r="J5113" t="s">
        <v>106</v>
      </c>
      <c r="K5113" t="s">
        <v>254</v>
      </c>
      <c r="L5113" t="s">
        <v>4890</v>
      </c>
    </row>
    <row r="5114" spans="8:12" x14ac:dyDescent="0.25">
      <c r="H5114">
        <v>820071100</v>
      </c>
      <c r="I5114" t="s">
        <v>4835</v>
      </c>
      <c r="J5114" t="s">
        <v>106</v>
      </c>
      <c r="K5114" t="s">
        <v>257</v>
      </c>
      <c r="L5114" t="s">
        <v>4891</v>
      </c>
    </row>
    <row r="5115" spans="8:12" x14ac:dyDescent="0.25">
      <c r="H5115">
        <v>820071900</v>
      </c>
      <c r="I5115" t="s">
        <v>4835</v>
      </c>
      <c r="J5115" t="s">
        <v>106</v>
      </c>
      <c r="K5115" t="s">
        <v>254</v>
      </c>
      <c r="L5115" t="s">
        <v>4892</v>
      </c>
    </row>
    <row r="5116" spans="8:12" x14ac:dyDescent="0.25">
      <c r="H5116">
        <v>820076800</v>
      </c>
      <c r="I5116" t="s">
        <v>4835</v>
      </c>
      <c r="J5116" t="s">
        <v>106</v>
      </c>
      <c r="K5116" t="s">
        <v>257</v>
      </c>
      <c r="L5116" t="s">
        <v>4893</v>
      </c>
    </row>
    <row r="5117" spans="8:12" x14ac:dyDescent="0.25">
      <c r="H5117">
        <v>820078500</v>
      </c>
      <c r="I5117" t="s">
        <v>4835</v>
      </c>
      <c r="J5117" t="s">
        <v>106</v>
      </c>
      <c r="K5117" t="s">
        <v>257</v>
      </c>
      <c r="L5117" t="s">
        <v>4894</v>
      </c>
    </row>
    <row r="5118" spans="8:12" x14ac:dyDescent="0.25">
      <c r="H5118">
        <v>820081300</v>
      </c>
      <c r="I5118" t="s">
        <v>4835</v>
      </c>
      <c r="J5118" t="s">
        <v>106</v>
      </c>
      <c r="K5118" t="s">
        <v>254</v>
      </c>
      <c r="L5118" t="s">
        <v>4895</v>
      </c>
    </row>
    <row r="5119" spans="8:12" x14ac:dyDescent="0.25">
      <c r="H5119">
        <v>820084008</v>
      </c>
      <c r="I5119" t="s">
        <v>4835</v>
      </c>
      <c r="J5119" t="s">
        <v>106</v>
      </c>
      <c r="K5119" t="s">
        <v>254</v>
      </c>
      <c r="L5119" t="s">
        <v>4896</v>
      </c>
    </row>
    <row r="5120" spans="8:12" x14ac:dyDescent="0.25">
      <c r="H5120">
        <v>820084009</v>
      </c>
      <c r="I5120" t="s">
        <v>4835</v>
      </c>
      <c r="J5120" t="s">
        <v>106</v>
      </c>
      <c r="K5120" t="s">
        <v>254</v>
      </c>
      <c r="L5120" t="s">
        <v>4897</v>
      </c>
    </row>
    <row r="5121" spans="8:12" x14ac:dyDescent="0.25">
      <c r="H5121">
        <v>820084010</v>
      </c>
      <c r="I5121" t="s">
        <v>4835</v>
      </c>
      <c r="J5121" t="s">
        <v>106</v>
      </c>
      <c r="K5121" t="s">
        <v>254</v>
      </c>
      <c r="L5121" t="s">
        <v>4898</v>
      </c>
    </row>
    <row r="5122" spans="8:12" x14ac:dyDescent="0.25">
      <c r="H5122">
        <v>820087200</v>
      </c>
      <c r="I5122" t="s">
        <v>4835</v>
      </c>
      <c r="J5122" t="s">
        <v>105</v>
      </c>
      <c r="K5122" t="s">
        <v>257</v>
      </c>
      <c r="L5122" t="s">
        <v>4899</v>
      </c>
    </row>
    <row r="5123" spans="8:12" x14ac:dyDescent="0.25">
      <c r="H5123">
        <v>820087800</v>
      </c>
      <c r="I5123" t="s">
        <v>4835</v>
      </c>
      <c r="J5123" t="s">
        <v>106</v>
      </c>
      <c r="K5123" t="s">
        <v>257</v>
      </c>
      <c r="L5123" t="s">
        <v>4900</v>
      </c>
    </row>
    <row r="5124" spans="8:12" x14ac:dyDescent="0.25">
      <c r="H5124">
        <v>820088700</v>
      </c>
      <c r="I5124" t="s">
        <v>4835</v>
      </c>
      <c r="J5124" t="s">
        <v>106</v>
      </c>
      <c r="K5124" t="s">
        <v>257</v>
      </c>
      <c r="L5124" t="s">
        <v>4901</v>
      </c>
    </row>
    <row r="5125" spans="8:12" x14ac:dyDescent="0.25">
      <c r="H5125">
        <v>820091303</v>
      </c>
      <c r="I5125" t="s">
        <v>4835</v>
      </c>
      <c r="J5125" t="s">
        <v>106</v>
      </c>
      <c r="K5125" t="s">
        <v>257</v>
      </c>
      <c r="L5125" t="s">
        <v>4902</v>
      </c>
    </row>
    <row r="5126" spans="8:12" x14ac:dyDescent="0.25">
      <c r="H5126">
        <v>820091400</v>
      </c>
      <c r="I5126" t="s">
        <v>4835</v>
      </c>
      <c r="J5126" t="s">
        <v>105</v>
      </c>
      <c r="K5126" t="s">
        <v>257</v>
      </c>
      <c r="L5126" t="s">
        <v>4903</v>
      </c>
    </row>
    <row r="5127" spans="8:12" x14ac:dyDescent="0.25">
      <c r="H5127">
        <v>820092900</v>
      </c>
      <c r="I5127" t="s">
        <v>4835</v>
      </c>
      <c r="J5127" t="s">
        <v>106</v>
      </c>
      <c r="K5127" t="s">
        <v>257</v>
      </c>
      <c r="L5127" t="s">
        <v>4904</v>
      </c>
    </row>
    <row r="5128" spans="8:12" x14ac:dyDescent="0.25">
      <c r="H5128">
        <v>820095000</v>
      </c>
      <c r="I5128" t="s">
        <v>4835</v>
      </c>
      <c r="J5128" t="s">
        <v>106</v>
      </c>
      <c r="K5128" t="s">
        <v>257</v>
      </c>
      <c r="L5128" t="s">
        <v>4905</v>
      </c>
    </row>
    <row r="5129" spans="8:12" x14ac:dyDescent="0.25">
      <c r="H5129">
        <v>820095100</v>
      </c>
      <c r="I5129" t="s">
        <v>4835</v>
      </c>
      <c r="J5129" t="s">
        <v>106</v>
      </c>
      <c r="K5129" t="s">
        <v>257</v>
      </c>
      <c r="L5129" t="s">
        <v>4906</v>
      </c>
    </row>
    <row r="5130" spans="8:12" x14ac:dyDescent="0.25">
      <c r="H5130">
        <v>820095200</v>
      </c>
      <c r="I5130" t="s">
        <v>4835</v>
      </c>
      <c r="J5130" t="s">
        <v>106</v>
      </c>
      <c r="K5130" t="s">
        <v>257</v>
      </c>
      <c r="L5130" t="s">
        <v>4907</v>
      </c>
    </row>
    <row r="5131" spans="8:12" x14ac:dyDescent="0.25">
      <c r="H5131">
        <v>820095605</v>
      </c>
      <c r="I5131" t="s">
        <v>4835</v>
      </c>
      <c r="J5131" t="s">
        <v>106</v>
      </c>
      <c r="K5131" t="s">
        <v>254</v>
      </c>
      <c r="L5131" t="s">
        <v>4908</v>
      </c>
    </row>
    <row r="5132" spans="8:12" x14ac:dyDescent="0.25">
      <c r="H5132">
        <v>820102000</v>
      </c>
      <c r="I5132" t="s">
        <v>4835</v>
      </c>
      <c r="J5132" t="s">
        <v>106</v>
      </c>
      <c r="K5132" t="s">
        <v>257</v>
      </c>
      <c r="L5132" t="s">
        <v>4909</v>
      </c>
    </row>
    <row r="5133" spans="8:12" x14ac:dyDescent="0.25">
      <c r="H5133">
        <v>820102200</v>
      </c>
      <c r="I5133" t="s">
        <v>4835</v>
      </c>
      <c r="J5133" t="s">
        <v>105</v>
      </c>
      <c r="K5133" t="s">
        <v>257</v>
      </c>
      <c r="L5133" t="s">
        <v>4910</v>
      </c>
    </row>
    <row r="5134" spans="8:12" x14ac:dyDescent="0.25">
      <c r="H5134">
        <v>820104900</v>
      </c>
      <c r="I5134" t="s">
        <v>4835</v>
      </c>
      <c r="J5134" t="s">
        <v>105</v>
      </c>
      <c r="K5134" t="s">
        <v>254</v>
      </c>
      <c r="L5134" t="s">
        <v>4911</v>
      </c>
    </row>
    <row r="5135" spans="8:12" x14ac:dyDescent="0.25">
      <c r="H5135">
        <v>820107800</v>
      </c>
      <c r="I5135" t="s">
        <v>4835</v>
      </c>
      <c r="J5135" t="s">
        <v>106</v>
      </c>
      <c r="K5135" t="s">
        <v>257</v>
      </c>
      <c r="L5135" t="s">
        <v>4912</v>
      </c>
    </row>
    <row r="5136" spans="8:12" x14ac:dyDescent="0.25">
      <c r="H5136">
        <v>820108100</v>
      </c>
      <c r="I5136" t="s">
        <v>4835</v>
      </c>
      <c r="J5136" t="s">
        <v>106</v>
      </c>
      <c r="K5136" t="s">
        <v>257</v>
      </c>
      <c r="L5136" t="s">
        <v>4913</v>
      </c>
    </row>
    <row r="5137" spans="8:12" x14ac:dyDescent="0.25">
      <c r="H5137">
        <v>820109100</v>
      </c>
      <c r="I5137" t="s">
        <v>4835</v>
      </c>
      <c r="J5137" t="s">
        <v>106</v>
      </c>
      <c r="K5137" t="s">
        <v>254</v>
      </c>
      <c r="L5137" t="s">
        <v>4914</v>
      </c>
    </row>
    <row r="5138" spans="8:12" x14ac:dyDescent="0.25">
      <c r="H5138">
        <v>820114700</v>
      </c>
      <c r="I5138" t="s">
        <v>4835</v>
      </c>
      <c r="J5138" t="s">
        <v>106</v>
      </c>
      <c r="K5138" t="s">
        <v>257</v>
      </c>
      <c r="L5138" t="s">
        <v>427</v>
      </c>
    </row>
    <row r="5139" spans="8:12" x14ac:dyDescent="0.25">
      <c r="H5139">
        <v>820114701</v>
      </c>
      <c r="I5139" t="s">
        <v>4835</v>
      </c>
      <c r="J5139" t="s">
        <v>106</v>
      </c>
      <c r="K5139" t="s">
        <v>257</v>
      </c>
      <c r="L5139" t="s">
        <v>4915</v>
      </c>
    </row>
    <row r="5140" spans="8:12" x14ac:dyDescent="0.25">
      <c r="H5140">
        <v>820115800</v>
      </c>
      <c r="I5140" t="s">
        <v>4835</v>
      </c>
      <c r="J5140" t="s">
        <v>106</v>
      </c>
      <c r="K5140" t="s">
        <v>257</v>
      </c>
      <c r="L5140" t="s">
        <v>4916</v>
      </c>
    </row>
    <row r="5141" spans="8:12" x14ac:dyDescent="0.25">
      <c r="H5141">
        <v>820118400</v>
      </c>
      <c r="I5141" t="s">
        <v>4835</v>
      </c>
      <c r="J5141" t="s">
        <v>106</v>
      </c>
      <c r="K5141" t="s">
        <v>254</v>
      </c>
      <c r="L5141" t="s">
        <v>4917</v>
      </c>
    </row>
    <row r="5142" spans="8:12" x14ac:dyDescent="0.25">
      <c r="H5142">
        <v>820120800</v>
      </c>
      <c r="I5142" t="s">
        <v>4835</v>
      </c>
      <c r="J5142" t="s">
        <v>106</v>
      </c>
      <c r="K5142" t="s">
        <v>257</v>
      </c>
      <c r="L5142" t="s">
        <v>4918</v>
      </c>
    </row>
    <row r="5143" spans="8:12" x14ac:dyDescent="0.25">
      <c r="H5143">
        <v>820120900</v>
      </c>
      <c r="I5143" t="s">
        <v>4835</v>
      </c>
      <c r="J5143" t="s">
        <v>106</v>
      </c>
      <c r="K5143" t="s">
        <v>257</v>
      </c>
      <c r="L5143" t="s">
        <v>4919</v>
      </c>
    </row>
    <row r="5144" spans="8:12" x14ac:dyDescent="0.25">
      <c r="H5144">
        <v>820124200</v>
      </c>
      <c r="I5144" t="s">
        <v>4835</v>
      </c>
      <c r="J5144" t="s">
        <v>106</v>
      </c>
      <c r="K5144" t="s">
        <v>254</v>
      </c>
      <c r="L5144" t="s">
        <v>4920</v>
      </c>
    </row>
    <row r="5145" spans="8:12" x14ac:dyDescent="0.25">
      <c r="H5145">
        <v>820129800</v>
      </c>
      <c r="I5145" t="s">
        <v>4835</v>
      </c>
      <c r="J5145" t="s">
        <v>106</v>
      </c>
      <c r="K5145" t="s">
        <v>257</v>
      </c>
      <c r="L5145" t="s">
        <v>4921</v>
      </c>
    </row>
    <row r="5146" spans="8:12" x14ac:dyDescent="0.25">
      <c r="H5146">
        <v>820132000</v>
      </c>
      <c r="I5146" t="s">
        <v>4835</v>
      </c>
      <c r="J5146" t="s">
        <v>106</v>
      </c>
      <c r="K5146" t="s">
        <v>254</v>
      </c>
      <c r="L5146" t="s">
        <v>4922</v>
      </c>
    </row>
    <row r="5147" spans="8:12" x14ac:dyDescent="0.25">
      <c r="H5147">
        <v>820135500</v>
      </c>
      <c r="I5147" t="s">
        <v>4835</v>
      </c>
      <c r="J5147" t="s">
        <v>106</v>
      </c>
      <c r="K5147" t="s">
        <v>257</v>
      </c>
      <c r="L5147" t="s">
        <v>4923</v>
      </c>
    </row>
    <row r="5148" spans="8:12" x14ac:dyDescent="0.25">
      <c r="H5148">
        <v>820139800</v>
      </c>
      <c r="I5148" t="s">
        <v>4835</v>
      </c>
      <c r="J5148" t="s">
        <v>105</v>
      </c>
      <c r="K5148" t="s">
        <v>257</v>
      </c>
      <c r="L5148" t="s">
        <v>4924</v>
      </c>
    </row>
    <row r="5149" spans="8:12" x14ac:dyDescent="0.25">
      <c r="H5149">
        <v>820144600</v>
      </c>
      <c r="I5149" t="s">
        <v>4835</v>
      </c>
      <c r="J5149" t="s">
        <v>106</v>
      </c>
      <c r="K5149" t="s">
        <v>257</v>
      </c>
      <c r="L5149" t="s">
        <v>4925</v>
      </c>
    </row>
    <row r="5150" spans="8:12" x14ac:dyDescent="0.25">
      <c r="H5150">
        <v>820145200</v>
      </c>
      <c r="I5150" t="s">
        <v>4835</v>
      </c>
      <c r="J5150" t="s">
        <v>106</v>
      </c>
      <c r="K5150" t="s">
        <v>254</v>
      </c>
      <c r="L5150" t="s">
        <v>4926</v>
      </c>
    </row>
    <row r="5151" spans="8:12" x14ac:dyDescent="0.25">
      <c r="H5151">
        <v>820151600</v>
      </c>
      <c r="I5151" t="s">
        <v>4835</v>
      </c>
      <c r="J5151" t="s">
        <v>106</v>
      </c>
      <c r="K5151" t="s">
        <v>257</v>
      </c>
      <c r="L5151" t="s">
        <v>4927</v>
      </c>
    </row>
    <row r="5152" spans="8:12" x14ac:dyDescent="0.25">
      <c r="H5152">
        <v>820157800</v>
      </c>
      <c r="I5152" t="s">
        <v>4835</v>
      </c>
      <c r="J5152" t="s">
        <v>106</v>
      </c>
      <c r="K5152" t="s">
        <v>257</v>
      </c>
      <c r="L5152" t="s">
        <v>4928</v>
      </c>
    </row>
    <row r="5153" spans="8:12" x14ac:dyDescent="0.25">
      <c r="H5153">
        <v>820160100</v>
      </c>
      <c r="I5153" t="s">
        <v>4835</v>
      </c>
      <c r="J5153" t="s">
        <v>105</v>
      </c>
      <c r="K5153" t="s">
        <v>254</v>
      </c>
      <c r="L5153" t="s">
        <v>4929</v>
      </c>
    </row>
    <row r="5154" spans="8:12" x14ac:dyDescent="0.25">
      <c r="H5154">
        <v>820160500</v>
      </c>
      <c r="I5154" t="s">
        <v>4835</v>
      </c>
      <c r="J5154" t="s">
        <v>106</v>
      </c>
      <c r="K5154" t="s">
        <v>254</v>
      </c>
      <c r="L5154" t="s">
        <v>4930</v>
      </c>
    </row>
    <row r="5155" spans="8:12" x14ac:dyDescent="0.25">
      <c r="H5155">
        <v>820160600</v>
      </c>
      <c r="I5155" t="s">
        <v>4835</v>
      </c>
      <c r="J5155" t="s">
        <v>106</v>
      </c>
      <c r="K5155" t="s">
        <v>257</v>
      </c>
      <c r="L5155" t="s">
        <v>4931</v>
      </c>
    </row>
    <row r="5156" spans="8:12" x14ac:dyDescent="0.25">
      <c r="H5156">
        <v>820161100</v>
      </c>
      <c r="I5156" t="s">
        <v>4835</v>
      </c>
      <c r="J5156" t="s">
        <v>106</v>
      </c>
      <c r="K5156" t="s">
        <v>254</v>
      </c>
      <c r="L5156" t="s">
        <v>4932</v>
      </c>
    </row>
    <row r="5157" spans="8:12" x14ac:dyDescent="0.25">
      <c r="H5157">
        <v>820161900</v>
      </c>
      <c r="I5157" t="s">
        <v>4835</v>
      </c>
      <c r="J5157" t="s">
        <v>106</v>
      </c>
      <c r="K5157" t="s">
        <v>257</v>
      </c>
      <c r="L5157" t="s">
        <v>4933</v>
      </c>
    </row>
    <row r="5158" spans="8:12" x14ac:dyDescent="0.25">
      <c r="H5158">
        <v>820162000</v>
      </c>
      <c r="I5158" t="s">
        <v>4835</v>
      </c>
      <c r="J5158" t="s">
        <v>106</v>
      </c>
      <c r="K5158" t="s">
        <v>257</v>
      </c>
      <c r="L5158" t="s">
        <v>4934</v>
      </c>
    </row>
    <row r="5159" spans="8:12" x14ac:dyDescent="0.25">
      <c r="H5159">
        <v>820162100</v>
      </c>
      <c r="I5159" t="s">
        <v>4835</v>
      </c>
      <c r="J5159" t="s">
        <v>106</v>
      </c>
      <c r="K5159" t="s">
        <v>257</v>
      </c>
      <c r="L5159" t="s">
        <v>4935</v>
      </c>
    </row>
    <row r="5160" spans="8:12" x14ac:dyDescent="0.25">
      <c r="H5160">
        <v>820162400</v>
      </c>
      <c r="I5160" t="s">
        <v>4835</v>
      </c>
      <c r="J5160" t="s">
        <v>106</v>
      </c>
      <c r="K5160" t="s">
        <v>257</v>
      </c>
      <c r="L5160" t="s">
        <v>4936</v>
      </c>
    </row>
    <row r="5161" spans="8:12" x14ac:dyDescent="0.25">
      <c r="H5161">
        <v>820162500</v>
      </c>
      <c r="I5161" t="s">
        <v>4835</v>
      </c>
      <c r="J5161" t="s">
        <v>106</v>
      </c>
      <c r="K5161" t="s">
        <v>254</v>
      </c>
      <c r="L5161" t="s">
        <v>4937</v>
      </c>
    </row>
    <row r="5162" spans="8:12" x14ac:dyDescent="0.25">
      <c r="H5162">
        <v>820162600</v>
      </c>
      <c r="I5162" t="s">
        <v>4835</v>
      </c>
      <c r="J5162" t="s">
        <v>106</v>
      </c>
      <c r="K5162" t="s">
        <v>257</v>
      </c>
      <c r="L5162" t="s">
        <v>4938</v>
      </c>
    </row>
    <row r="5163" spans="8:12" x14ac:dyDescent="0.25">
      <c r="H5163">
        <v>820163200</v>
      </c>
      <c r="I5163" t="s">
        <v>4835</v>
      </c>
      <c r="J5163" t="s">
        <v>105</v>
      </c>
      <c r="K5163" t="s">
        <v>257</v>
      </c>
      <c r="L5163" t="s">
        <v>4939</v>
      </c>
    </row>
    <row r="5164" spans="8:12" x14ac:dyDescent="0.25">
      <c r="H5164">
        <v>820163400</v>
      </c>
      <c r="I5164" t="s">
        <v>4835</v>
      </c>
      <c r="J5164" t="s">
        <v>105</v>
      </c>
      <c r="K5164" t="s">
        <v>257</v>
      </c>
      <c r="L5164" t="s">
        <v>4940</v>
      </c>
    </row>
    <row r="5165" spans="8:12" x14ac:dyDescent="0.25">
      <c r="H5165">
        <v>820164300</v>
      </c>
      <c r="I5165" t="s">
        <v>4835</v>
      </c>
      <c r="J5165" t="s">
        <v>105</v>
      </c>
      <c r="K5165" t="s">
        <v>257</v>
      </c>
      <c r="L5165" t="s">
        <v>4941</v>
      </c>
    </row>
    <row r="5166" spans="8:12" x14ac:dyDescent="0.25">
      <c r="H5166">
        <v>820166900</v>
      </c>
      <c r="I5166" t="s">
        <v>4835</v>
      </c>
      <c r="J5166" t="s">
        <v>106</v>
      </c>
      <c r="K5166" t="s">
        <v>257</v>
      </c>
      <c r="L5166" t="s">
        <v>4942</v>
      </c>
    </row>
    <row r="5167" spans="8:12" x14ac:dyDescent="0.25">
      <c r="H5167">
        <v>820167000</v>
      </c>
      <c r="I5167" t="s">
        <v>4835</v>
      </c>
      <c r="J5167" t="s">
        <v>106</v>
      </c>
      <c r="K5167" t="s">
        <v>254</v>
      </c>
      <c r="L5167" t="s">
        <v>4943</v>
      </c>
    </row>
    <row r="5168" spans="8:12" x14ac:dyDescent="0.25">
      <c r="H5168">
        <v>820167100</v>
      </c>
      <c r="I5168" t="s">
        <v>4835</v>
      </c>
      <c r="J5168" t="s">
        <v>106</v>
      </c>
      <c r="K5168" t="s">
        <v>257</v>
      </c>
      <c r="L5168" t="s">
        <v>4944</v>
      </c>
    </row>
    <row r="5169" spans="8:12" x14ac:dyDescent="0.25">
      <c r="H5169">
        <v>820167600</v>
      </c>
      <c r="I5169" t="s">
        <v>4835</v>
      </c>
      <c r="J5169" t="s">
        <v>106</v>
      </c>
      <c r="K5169" t="s">
        <v>257</v>
      </c>
      <c r="L5169" t="s">
        <v>4945</v>
      </c>
    </row>
    <row r="5170" spans="8:12" x14ac:dyDescent="0.25">
      <c r="H5170">
        <v>820168700</v>
      </c>
      <c r="I5170" t="s">
        <v>4835</v>
      </c>
      <c r="J5170" t="s">
        <v>106</v>
      </c>
      <c r="K5170" t="s">
        <v>257</v>
      </c>
      <c r="L5170" t="s">
        <v>4946</v>
      </c>
    </row>
    <row r="5171" spans="8:12" x14ac:dyDescent="0.25">
      <c r="H5171">
        <v>820169000</v>
      </c>
      <c r="I5171" t="s">
        <v>4835</v>
      </c>
      <c r="J5171" t="s">
        <v>106</v>
      </c>
      <c r="K5171" t="s">
        <v>254</v>
      </c>
      <c r="L5171" t="s">
        <v>4947</v>
      </c>
    </row>
    <row r="5172" spans="8:12" x14ac:dyDescent="0.25">
      <c r="H5172">
        <v>820169001</v>
      </c>
      <c r="I5172" t="s">
        <v>4835</v>
      </c>
      <c r="J5172" t="s">
        <v>106</v>
      </c>
      <c r="K5172" t="s">
        <v>254</v>
      </c>
      <c r="L5172" t="s">
        <v>4948</v>
      </c>
    </row>
    <row r="5173" spans="8:12" x14ac:dyDescent="0.25">
      <c r="H5173">
        <v>820170000</v>
      </c>
      <c r="I5173" t="s">
        <v>4835</v>
      </c>
      <c r="J5173" t="s">
        <v>105</v>
      </c>
      <c r="K5173" t="s">
        <v>257</v>
      </c>
      <c r="L5173" t="s">
        <v>4949</v>
      </c>
    </row>
    <row r="5174" spans="8:12" x14ac:dyDescent="0.25">
      <c r="H5174">
        <v>820170100</v>
      </c>
      <c r="I5174" t="s">
        <v>4835</v>
      </c>
      <c r="J5174" t="s">
        <v>106</v>
      </c>
      <c r="K5174" t="s">
        <v>257</v>
      </c>
      <c r="L5174" t="s">
        <v>4950</v>
      </c>
    </row>
    <row r="5175" spans="8:12" x14ac:dyDescent="0.25">
      <c r="H5175">
        <v>820172400</v>
      </c>
      <c r="I5175" t="s">
        <v>4835</v>
      </c>
      <c r="J5175" t="s">
        <v>106</v>
      </c>
      <c r="K5175" t="s">
        <v>257</v>
      </c>
      <c r="L5175" t="s">
        <v>4951</v>
      </c>
    </row>
    <row r="5176" spans="8:12" x14ac:dyDescent="0.25">
      <c r="H5176">
        <v>820173000</v>
      </c>
      <c r="I5176" t="s">
        <v>4835</v>
      </c>
      <c r="J5176" t="s">
        <v>105</v>
      </c>
      <c r="K5176" t="s">
        <v>257</v>
      </c>
      <c r="L5176" t="s">
        <v>4952</v>
      </c>
    </row>
    <row r="5177" spans="8:12" x14ac:dyDescent="0.25">
      <c r="H5177">
        <v>820173300</v>
      </c>
      <c r="I5177" t="s">
        <v>4835</v>
      </c>
      <c r="J5177" t="s">
        <v>106</v>
      </c>
      <c r="K5177" t="s">
        <v>257</v>
      </c>
      <c r="L5177" t="s">
        <v>4953</v>
      </c>
    </row>
    <row r="5178" spans="8:12" x14ac:dyDescent="0.25">
      <c r="H5178">
        <v>820174811</v>
      </c>
      <c r="I5178" t="s">
        <v>4835</v>
      </c>
      <c r="J5178" t="s">
        <v>106</v>
      </c>
      <c r="K5178" t="s">
        <v>254</v>
      </c>
      <c r="L5178" t="s">
        <v>4883</v>
      </c>
    </row>
    <row r="5179" spans="8:12" x14ac:dyDescent="0.25">
      <c r="H5179">
        <v>820175000</v>
      </c>
      <c r="I5179" t="s">
        <v>4835</v>
      </c>
      <c r="J5179" t="s">
        <v>106</v>
      </c>
      <c r="K5179" t="s">
        <v>257</v>
      </c>
      <c r="L5179" t="s">
        <v>4954</v>
      </c>
    </row>
    <row r="5180" spans="8:12" x14ac:dyDescent="0.25">
      <c r="H5180">
        <v>820176000</v>
      </c>
      <c r="I5180" t="s">
        <v>4835</v>
      </c>
      <c r="J5180" t="s">
        <v>106</v>
      </c>
      <c r="K5180" t="s">
        <v>257</v>
      </c>
      <c r="L5180" t="s">
        <v>4955</v>
      </c>
    </row>
    <row r="5181" spans="8:12" x14ac:dyDescent="0.25">
      <c r="H5181">
        <v>820176900</v>
      </c>
      <c r="I5181" t="s">
        <v>4835</v>
      </c>
      <c r="J5181" t="s">
        <v>106</v>
      </c>
      <c r="K5181" t="s">
        <v>254</v>
      </c>
      <c r="L5181" t="s">
        <v>4956</v>
      </c>
    </row>
    <row r="5182" spans="8:12" x14ac:dyDescent="0.25">
      <c r="H5182">
        <v>820178800</v>
      </c>
      <c r="I5182" t="s">
        <v>4835</v>
      </c>
      <c r="J5182" t="s">
        <v>105</v>
      </c>
      <c r="K5182" t="s">
        <v>257</v>
      </c>
      <c r="L5182" t="s">
        <v>4957</v>
      </c>
    </row>
    <row r="5183" spans="8:12" x14ac:dyDescent="0.25">
      <c r="H5183">
        <v>820179000</v>
      </c>
      <c r="I5183" t="s">
        <v>4835</v>
      </c>
      <c r="J5183" t="s">
        <v>106</v>
      </c>
      <c r="K5183" t="s">
        <v>257</v>
      </c>
      <c r="L5183" t="s">
        <v>4958</v>
      </c>
    </row>
    <row r="5184" spans="8:12" x14ac:dyDescent="0.25">
      <c r="H5184">
        <v>820179300</v>
      </c>
      <c r="I5184" t="s">
        <v>4835</v>
      </c>
      <c r="J5184" t="s">
        <v>106</v>
      </c>
      <c r="K5184" t="s">
        <v>257</v>
      </c>
      <c r="L5184" t="s">
        <v>4959</v>
      </c>
    </row>
    <row r="5185" spans="8:12" x14ac:dyDescent="0.25">
      <c r="H5185">
        <v>820180500</v>
      </c>
      <c r="I5185" t="s">
        <v>4835</v>
      </c>
      <c r="J5185" t="s">
        <v>106</v>
      </c>
      <c r="K5185" t="s">
        <v>254</v>
      </c>
      <c r="L5185" t="s">
        <v>4960</v>
      </c>
    </row>
    <row r="5186" spans="8:12" x14ac:dyDescent="0.25">
      <c r="H5186">
        <v>820180700</v>
      </c>
      <c r="I5186" t="s">
        <v>4835</v>
      </c>
      <c r="J5186" t="s">
        <v>106</v>
      </c>
      <c r="K5186" t="s">
        <v>257</v>
      </c>
      <c r="L5186" t="s">
        <v>4961</v>
      </c>
    </row>
    <row r="5187" spans="8:12" x14ac:dyDescent="0.25">
      <c r="H5187">
        <v>820181100</v>
      </c>
      <c r="I5187" t="s">
        <v>4835</v>
      </c>
      <c r="J5187" t="s">
        <v>106</v>
      </c>
      <c r="K5187" t="s">
        <v>254</v>
      </c>
      <c r="L5187" t="s">
        <v>4962</v>
      </c>
    </row>
    <row r="5188" spans="8:12" x14ac:dyDescent="0.25">
      <c r="H5188">
        <v>820183500</v>
      </c>
      <c r="I5188" t="s">
        <v>4835</v>
      </c>
      <c r="J5188" t="s">
        <v>106</v>
      </c>
      <c r="K5188" t="s">
        <v>257</v>
      </c>
      <c r="L5188" t="s">
        <v>4963</v>
      </c>
    </row>
    <row r="5189" spans="8:12" x14ac:dyDescent="0.25">
      <c r="H5189">
        <v>820184800</v>
      </c>
      <c r="I5189" t="s">
        <v>4835</v>
      </c>
      <c r="J5189" t="s">
        <v>106</v>
      </c>
      <c r="K5189" t="s">
        <v>254</v>
      </c>
      <c r="L5189" t="s">
        <v>4964</v>
      </c>
    </row>
    <row r="5190" spans="8:12" x14ac:dyDescent="0.25">
      <c r="H5190">
        <v>820185000</v>
      </c>
      <c r="I5190" t="s">
        <v>4835</v>
      </c>
      <c r="J5190" t="s">
        <v>105</v>
      </c>
      <c r="K5190" t="s">
        <v>254</v>
      </c>
      <c r="L5190" t="s">
        <v>4965</v>
      </c>
    </row>
    <row r="5191" spans="8:12" x14ac:dyDescent="0.25">
      <c r="H5191">
        <v>820186100</v>
      </c>
      <c r="I5191" t="s">
        <v>4835</v>
      </c>
      <c r="J5191" t="s">
        <v>105</v>
      </c>
      <c r="K5191" t="s">
        <v>257</v>
      </c>
      <c r="L5191" t="s">
        <v>4966</v>
      </c>
    </row>
    <row r="5192" spans="8:12" x14ac:dyDescent="0.25">
      <c r="H5192">
        <v>820186200</v>
      </c>
      <c r="I5192" t="s">
        <v>4835</v>
      </c>
      <c r="J5192" t="s">
        <v>106</v>
      </c>
      <c r="K5192" t="s">
        <v>254</v>
      </c>
      <c r="L5192" t="s">
        <v>4967</v>
      </c>
    </row>
    <row r="5193" spans="8:12" x14ac:dyDescent="0.25">
      <c r="H5193">
        <v>820186900</v>
      </c>
      <c r="I5193" t="s">
        <v>4835</v>
      </c>
      <c r="J5193" t="s">
        <v>106</v>
      </c>
      <c r="K5193" t="s">
        <v>257</v>
      </c>
      <c r="L5193" t="s">
        <v>4968</v>
      </c>
    </row>
    <row r="5194" spans="8:12" x14ac:dyDescent="0.25">
      <c r="H5194">
        <v>820187600</v>
      </c>
      <c r="I5194" t="s">
        <v>4835</v>
      </c>
      <c r="J5194" t="s">
        <v>106</v>
      </c>
      <c r="K5194" t="s">
        <v>257</v>
      </c>
      <c r="L5194" t="s">
        <v>4969</v>
      </c>
    </row>
    <row r="5195" spans="8:12" x14ac:dyDescent="0.25">
      <c r="H5195">
        <v>820187800</v>
      </c>
      <c r="I5195" t="s">
        <v>4835</v>
      </c>
      <c r="J5195" t="s">
        <v>106</v>
      </c>
      <c r="K5195" t="s">
        <v>257</v>
      </c>
      <c r="L5195" t="s">
        <v>4970</v>
      </c>
    </row>
    <row r="5196" spans="8:12" x14ac:dyDescent="0.25">
      <c r="H5196">
        <v>820188400</v>
      </c>
      <c r="I5196" t="s">
        <v>4835</v>
      </c>
      <c r="J5196" t="s">
        <v>105</v>
      </c>
      <c r="K5196" t="s">
        <v>257</v>
      </c>
      <c r="L5196" t="s">
        <v>4971</v>
      </c>
    </row>
    <row r="5197" spans="8:12" x14ac:dyDescent="0.25">
      <c r="H5197">
        <v>820188401</v>
      </c>
      <c r="I5197" t="s">
        <v>4835</v>
      </c>
      <c r="J5197" t="s">
        <v>105</v>
      </c>
      <c r="K5197" t="s">
        <v>257</v>
      </c>
      <c r="L5197" t="s">
        <v>4972</v>
      </c>
    </row>
    <row r="5198" spans="8:12" x14ac:dyDescent="0.25">
      <c r="H5198">
        <v>820188402</v>
      </c>
      <c r="I5198" t="s">
        <v>4835</v>
      </c>
      <c r="J5198" t="s">
        <v>105</v>
      </c>
      <c r="K5198" t="s">
        <v>257</v>
      </c>
      <c r="L5198" t="s">
        <v>4972</v>
      </c>
    </row>
    <row r="5199" spans="8:12" x14ac:dyDescent="0.25">
      <c r="H5199">
        <v>820188800</v>
      </c>
      <c r="I5199" t="s">
        <v>4835</v>
      </c>
      <c r="J5199" t="s">
        <v>105</v>
      </c>
      <c r="K5199" t="s">
        <v>254</v>
      </c>
      <c r="L5199" t="s">
        <v>4973</v>
      </c>
    </row>
    <row r="5200" spans="8:12" x14ac:dyDescent="0.25">
      <c r="H5200">
        <v>820189500</v>
      </c>
      <c r="I5200" t="s">
        <v>4835</v>
      </c>
      <c r="J5200" t="s">
        <v>106</v>
      </c>
      <c r="K5200" t="s">
        <v>254</v>
      </c>
      <c r="L5200" t="s">
        <v>4974</v>
      </c>
    </row>
    <row r="5201" spans="8:12" x14ac:dyDescent="0.25">
      <c r="H5201">
        <v>820189700</v>
      </c>
      <c r="I5201" t="s">
        <v>4835</v>
      </c>
      <c r="J5201" t="s">
        <v>106</v>
      </c>
      <c r="K5201" t="s">
        <v>257</v>
      </c>
      <c r="L5201" t="s">
        <v>4975</v>
      </c>
    </row>
    <row r="5202" spans="8:12" x14ac:dyDescent="0.25">
      <c r="H5202">
        <v>820189800</v>
      </c>
      <c r="I5202" t="s">
        <v>4835</v>
      </c>
      <c r="J5202" t="s">
        <v>106</v>
      </c>
      <c r="K5202" t="s">
        <v>257</v>
      </c>
      <c r="L5202" t="s">
        <v>4976</v>
      </c>
    </row>
    <row r="5203" spans="8:12" x14ac:dyDescent="0.25">
      <c r="H5203">
        <v>820191000</v>
      </c>
      <c r="I5203" t="s">
        <v>4835</v>
      </c>
      <c r="J5203" t="s">
        <v>106</v>
      </c>
      <c r="K5203" t="s">
        <v>257</v>
      </c>
      <c r="L5203" t="s">
        <v>4977</v>
      </c>
    </row>
    <row r="5204" spans="8:12" x14ac:dyDescent="0.25">
      <c r="H5204">
        <v>820191700</v>
      </c>
      <c r="I5204" t="s">
        <v>4835</v>
      </c>
      <c r="J5204" t="s">
        <v>105</v>
      </c>
      <c r="K5204" t="s">
        <v>254</v>
      </c>
      <c r="L5204" t="s">
        <v>4978</v>
      </c>
    </row>
    <row r="5205" spans="8:12" x14ac:dyDescent="0.25">
      <c r="H5205">
        <v>820192200</v>
      </c>
      <c r="I5205" t="s">
        <v>4835</v>
      </c>
      <c r="J5205" t="s">
        <v>106</v>
      </c>
      <c r="K5205" t="s">
        <v>257</v>
      </c>
      <c r="L5205" t="s">
        <v>4979</v>
      </c>
    </row>
    <row r="5206" spans="8:12" x14ac:dyDescent="0.25">
      <c r="H5206">
        <v>820195100</v>
      </c>
      <c r="I5206" t="s">
        <v>4835</v>
      </c>
      <c r="J5206" t="s">
        <v>106</v>
      </c>
      <c r="K5206" t="s">
        <v>257</v>
      </c>
      <c r="L5206" t="s">
        <v>4980</v>
      </c>
    </row>
    <row r="5207" spans="8:12" x14ac:dyDescent="0.25">
      <c r="H5207">
        <v>820195200</v>
      </c>
      <c r="I5207" t="s">
        <v>4835</v>
      </c>
      <c r="J5207" t="s">
        <v>106</v>
      </c>
      <c r="K5207" t="s">
        <v>254</v>
      </c>
      <c r="L5207" t="s">
        <v>4981</v>
      </c>
    </row>
    <row r="5208" spans="8:12" x14ac:dyDescent="0.25">
      <c r="H5208">
        <v>820196000</v>
      </c>
      <c r="I5208" t="s">
        <v>4835</v>
      </c>
      <c r="J5208" t="s">
        <v>106</v>
      </c>
      <c r="K5208" t="s">
        <v>254</v>
      </c>
      <c r="L5208" t="s">
        <v>4982</v>
      </c>
    </row>
    <row r="5209" spans="8:12" x14ac:dyDescent="0.25">
      <c r="H5209">
        <v>820196400</v>
      </c>
      <c r="I5209" t="s">
        <v>4835</v>
      </c>
      <c r="J5209" t="s">
        <v>106</v>
      </c>
      <c r="K5209" t="s">
        <v>257</v>
      </c>
      <c r="L5209" t="s">
        <v>4983</v>
      </c>
    </row>
    <row r="5210" spans="8:12" x14ac:dyDescent="0.25">
      <c r="H5210">
        <v>820196700</v>
      </c>
      <c r="I5210" t="s">
        <v>4835</v>
      </c>
      <c r="J5210" t="s">
        <v>106</v>
      </c>
      <c r="K5210" t="s">
        <v>257</v>
      </c>
      <c r="L5210" t="s">
        <v>4984</v>
      </c>
    </row>
    <row r="5211" spans="8:12" x14ac:dyDescent="0.25">
      <c r="H5211">
        <v>820198000</v>
      </c>
      <c r="I5211" t="s">
        <v>4835</v>
      </c>
      <c r="J5211" t="s">
        <v>106</v>
      </c>
      <c r="K5211" t="s">
        <v>257</v>
      </c>
      <c r="L5211" t="s">
        <v>4985</v>
      </c>
    </row>
    <row r="5212" spans="8:12" x14ac:dyDescent="0.25">
      <c r="H5212">
        <v>820198900</v>
      </c>
      <c r="I5212" t="s">
        <v>4835</v>
      </c>
      <c r="J5212" t="s">
        <v>106</v>
      </c>
      <c r="K5212" t="s">
        <v>257</v>
      </c>
      <c r="L5212" t="s">
        <v>4986</v>
      </c>
    </row>
    <row r="5213" spans="8:12" x14ac:dyDescent="0.25">
      <c r="H5213">
        <v>820199800</v>
      </c>
      <c r="I5213" t="s">
        <v>4835</v>
      </c>
      <c r="J5213" t="s">
        <v>106</v>
      </c>
      <c r="K5213" t="s">
        <v>257</v>
      </c>
      <c r="L5213" t="s">
        <v>4987</v>
      </c>
    </row>
    <row r="5214" spans="8:12" x14ac:dyDescent="0.25">
      <c r="H5214">
        <v>820201400</v>
      </c>
      <c r="I5214" t="s">
        <v>4835</v>
      </c>
      <c r="J5214" t="s">
        <v>106</v>
      </c>
      <c r="K5214" t="s">
        <v>257</v>
      </c>
      <c r="L5214" t="s">
        <v>4988</v>
      </c>
    </row>
    <row r="5215" spans="8:12" x14ac:dyDescent="0.25">
      <c r="H5215">
        <v>820201600</v>
      </c>
      <c r="I5215" t="s">
        <v>4835</v>
      </c>
      <c r="J5215" t="s">
        <v>106</v>
      </c>
      <c r="K5215" t="s">
        <v>257</v>
      </c>
      <c r="L5215" t="s">
        <v>4989</v>
      </c>
    </row>
    <row r="5216" spans="8:12" x14ac:dyDescent="0.25">
      <c r="H5216">
        <v>820203700</v>
      </c>
      <c r="I5216" t="s">
        <v>4835</v>
      </c>
      <c r="J5216" t="s">
        <v>105</v>
      </c>
      <c r="K5216" t="s">
        <v>257</v>
      </c>
      <c r="L5216" t="s">
        <v>4990</v>
      </c>
    </row>
    <row r="5217" spans="8:12" x14ac:dyDescent="0.25">
      <c r="H5217">
        <v>820206800</v>
      </c>
      <c r="I5217" t="s">
        <v>4835</v>
      </c>
      <c r="J5217" t="s">
        <v>105</v>
      </c>
      <c r="K5217" t="s">
        <v>257</v>
      </c>
      <c r="L5217" t="s">
        <v>4991</v>
      </c>
    </row>
    <row r="5218" spans="8:12" x14ac:dyDescent="0.25">
      <c r="H5218">
        <v>820207900</v>
      </c>
      <c r="I5218" t="s">
        <v>4835</v>
      </c>
      <c r="J5218" t="s">
        <v>106</v>
      </c>
      <c r="K5218" t="s">
        <v>257</v>
      </c>
      <c r="L5218" t="s">
        <v>4992</v>
      </c>
    </row>
    <row r="5219" spans="8:12" x14ac:dyDescent="0.25">
      <c r="H5219">
        <v>820208400</v>
      </c>
      <c r="I5219" t="s">
        <v>4835</v>
      </c>
      <c r="J5219" t="s">
        <v>106</v>
      </c>
      <c r="K5219" t="s">
        <v>254</v>
      </c>
      <c r="L5219" t="s">
        <v>4993</v>
      </c>
    </row>
    <row r="5220" spans="8:12" x14ac:dyDescent="0.25">
      <c r="H5220">
        <v>820208500</v>
      </c>
      <c r="I5220" t="s">
        <v>4835</v>
      </c>
      <c r="J5220" t="s">
        <v>106</v>
      </c>
      <c r="K5220" t="s">
        <v>257</v>
      </c>
      <c r="L5220" t="s">
        <v>4994</v>
      </c>
    </row>
    <row r="5221" spans="8:12" x14ac:dyDescent="0.25">
      <c r="H5221">
        <v>820210200</v>
      </c>
      <c r="I5221" t="s">
        <v>4835</v>
      </c>
      <c r="J5221" t="s">
        <v>106</v>
      </c>
      <c r="K5221" t="s">
        <v>257</v>
      </c>
      <c r="L5221" t="s">
        <v>4995</v>
      </c>
    </row>
    <row r="5222" spans="8:12" x14ac:dyDescent="0.25">
      <c r="H5222">
        <v>820213200</v>
      </c>
      <c r="I5222" t="s">
        <v>4835</v>
      </c>
      <c r="J5222" t="s">
        <v>106</v>
      </c>
      <c r="K5222" t="s">
        <v>257</v>
      </c>
      <c r="L5222" t="s">
        <v>4996</v>
      </c>
    </row>
    <row r="5223" spans="8:12" x14ac:dyDescent="0.25">
      <c r="H5223">
        <v>820213600</v>
      </c>
      <c r="I5223" t="s">
        <v>4835</v>
      </c>
      <c r="J5223" t="s">
        <v>106</v>
      </c>
      <c r="K5223" t="s">
        <v>254</v>
      </c>
      <c r="L5223" t="s">
        <v>4997</v>
      </c>
    </row>
    <row r="5224" spans="8:12" x14ac:dyDescent="0.25">
      <c r="H5224">
        <v>820214500</v>
      </c>
      <c r="I5224" t="s">
        <v>4835</v>
      </c>
      <c r="J5224" t="s">
        <v>106</v>
      </c>
      <c r="K5224" t="s">
        <v>257</v>
      </c>
      <c r="L5224" t="s">
        <v>4998</v>
      </c>
    </row>
    <row r="5225" spans="8:12" x14ac:dyDescent="0.25">
      <c r="H5225">
        <v>820214800</v>
      </c>
      <c r="I5225" t="s">
        <v>4835</v>
      </c>
      <c r="J5225" t="s">
        <v>106</v>
      </c>
      <c r="K5225" t="s">
        <v>257</v>
      </c>
      <c r="L5225" t="s">
        <v>4999</v>
      </c>
    </row>
    <row r="5226" spans="8:12" x14ac:dyDescent="0.25">
      <c r="H5226">
        <v>820215400</v>
      </c>
      <c r="I5226" t="s">
        <v>4835</v>
      </c>
      <c r="J5226" t="s">
        <v>106</v>
      </c>
      <c r="K5226" t="s">
        <v>257</v>
      </c>
      <c r="L5226" t="s">
        <v>5000</v>
      </c>
    </row>
    <row r="5227" spans="8:12" x14ac:dyDescent="0.25">
      <c r="H5227">
        <v>820215800</v>
      </c>
      <c r="I5227" t="s">
        <v>4835</v>
      </c>
      <c r="J5227" t="s">
        <v>106</v>
      </c>
      <c r="K5227" t="s">
        <v>257</v>
      </c>
      <c r="L5227" t="s">
        <v>5001</v>
      </c>
    </row>
    <row r="5228" spans="8:12" x14ac:dyDescent="0.25">
      <c r="H5228">
        <v>820215900</v>
      </c>
      <c r="I5228" t="s">
        <v>4835</v>
      </c>
      <c r="J5228" t="s">
        <v>106</v>
      </c>
      <c r="K5228" t="s">
        <v>257</v>
      </c>
      <c r="L5228" t="s">
        <v>5002</v>
      </c>
    </row>
    <row r="5229" spans="8:12" x14ac:dyDescent="0.25">
      <c r="H5229">
        <v>820217300</v>
      </c>
      <c r="I5229" t="s">
        <v>4835</v>
      </c>
      <c r="J5229" t="s">
        <v>106</v>
      </c>
      <c r="K5229" t="s">
        <v>257</v>
      </c>
      <c r="L5229" t="s">
        <v>5003</v>
      </c>
    </row>
    <row r="5230" spans="8:12" x14ac:dyDescent="0.25">
      <c r="H5230">
        <v>820218000</v>
      </c>
      <c r="I5230" t="s">
        <v>4835</v>
      </c>
      <c r="J5230" t="s">
        <v>105</v>
      </c>
      <c r="K5230" t="s">
        <v>254</v>
      </c>
      <c r="L5230" t="s">
        <v>5004</v>
      </c>
    </row>
    <row r="5231" spans="8:12" x14ac:dyDescent="0.25">
      <c r="H5231">
        <v>820218400</v>
      </c>
      <c r="I5231" t="s">
        <v>4835</v>
      </c>
      <c r="J5231" t="s">
        <v>106</v>
      </c>
      <c r="K5231" t="s">
        <v>257</v>
      </c>
      <c r="L5231" t="s">
        <v>5005</v>
      </c>
    </row>
    <row r="5232" spans="8:12" x14ac:dyDescent="0.25">
      <c r="H5232">
        <v>820220600</v>
      </c>
      <c r="I5232" t="s">
        <v>4835</v>
      </c>
      <c r="J5232" t="s">
        <v>106</v>
      </c>
      <c r="K5232" t="s">
        <v>254</v>
      </c>
      <c r="L5232" t="s">
        <v>5006</v>
      </c>
    </row>
    <row r="5233" spans="8:12" x14ac:dyDescent="0.25">
      <c r="H5233">
        <v>820224700</v>
      </c>
      <c r="I5233" t="s">
        <v>4835</v>
      </c>
      <c r="J5233" t="s">
        <v>106</v>
      </c>
      <c r="K5233" t="s">
        <v>254</v>
      </c>
      <c r="L5233" t="s">
        <v>5007</v>
      </c>
    </row>
    <row r="5234" spans="8:12" x14ac:dyDescent="0.25">
      <c r="H5234">
        <v>820224701</v>
      </c>
      <c r="I5234" t="s">
        <v>4835</v>
      </c>
      <c r="J5234" t="s">
        <v>106</v>
      </c>
      <c r="K5234" t="s">
        <v>254</v>
      </c>
      <c r="L5234" t="s">
        <v>5008</v>
      </c>
    </row>
    <row r="5235" spans="8:12" x14ac:dyDescent="0.25">
      <c r="H5235">
        <v>820224702</v>
      </c>
      <c r="I5235" t="s">
        <v>4835</v>
      </c>
      <c r="J5235" t="s">
        <v>106</v>
      </c>
      <c r="K5235" t="s">
        <v>254</v>
      </c>
      <c r="L5235" t="s">
        <v>5008</v>
      </c>
    </row>
    <row r="5236" spans="8:12" x14ac:dyDescent="0.25">
      <c r="H5236">
        <v>820224900</v>
      </c>
      <c r="I5236" t="s">
        <v>4835</v>
      </c>
      <c r="J5236" t="s">
        <v>106</v>
      </c>
      <c r="K5236" t="s">
        <v>257</v>
      </c>
      <c r="L5236" t="s">
        <v>5009</v>
      </c>
    </row>
    <row r="5237" spans="8:12" x14ac:dyDescent="0.25">
      <c r="H5237">
        <v>820225000</v>
      </c>
      <c r="I5237" t="s">
        <v>4835</v>
      </c>
      <c r="J5237" t="s">
        <v>105</v>
      </c>
      <c r="K5237" t="s">
        <v>257</v>
      </c>
      <c r="L5237" t="s">
        <v>5010</v>
      </c>
    </row>
    <row r="5238" spans="8:12" x14ac:dyDescent="0.25">
      <c r="H5238">
        <v>820226000</v>
      </c>
      <c r="I5238" t="s">
        <v>4835</v>
      </c>
      <c r="J5238" t="s">
        <v>106</v>
      </c>
      <c r="K5238" t="s">
        <v>257</v>
      </c>
      <c r="L5238" t="s">
        <v>5011</v>
      </c>
    </row>
    <row r="5239" spans="8:12" x14ac:dyDescent="0.25">
      <c r="H5239">
        <v>820226100</v>
      </c>
      <c r="I5239" t="s">
        <v>4835</v>
      </c>
      <c r="J5239" t="s">
        <v>106</v>
      </c>
      <c r="K5239" t="s">
        <v>257</v>
      </c>
      <c r="L5239" t="s">
        <v>5012</v>
      </c>
    </row>
    <row r="5240" spans="8:12" x14ac:dyDescent="0.25">
      <c r="H5240">
        <v>820227100</v>
      </c>
      <c r="I5240" t="s">
        <v>4835</v>
      </c>
      <c r="J5240" t="s">
        <v>106</v>
      </c>
      <c r="K5240" t="s">
        <v>254</v>
      </c>
      <c r="L5240" t="s">
        <v>5013</v>
      </c>
    </row>
    <row r="5241" spans="8:12" x14ac:dyDescent="0.25">
      <c r="H5241">
        <v>820228500</v>
      </c>
      <c r="I5241" t="s">
        <v>4835</v>
      </c>
      <c r="J5241" t="s">
        <v>106</v>
      </c>
      <c r="K5241" t="s">
        <v>257</v>
      </c>
      <c r="L5241" t="s">
        <v>5014</v>
      </c>
    </row>
    <row r="5242" spans="8:12" x14ac:dyDescent="0.25">
      <c r="H5242">
        <v>820228900</v>
      </c>
      <c r="I5242" t="s">
        <v>4835</v>
      </c>
      <c r="J5242" t="s">
        <v>106</v>
      </c>
      <c r="K5242" t="s">
        <v>254</v>
      </c>
      <c r="L5242" t="s">
        <v>5015</v>
      </c>
    </row>
    <row r="5243" spans="8:12" x14ac:dyDescent="0.25">
      <c r="H5243">
        <v>820228902</v>
      </c>
      <c r="I5243" t="s">
        <v>4835</v>
      </c>
      <c r="J5243" t="s">
        <v>106</v>
      </c>
      <c r="K5243" t="s">
        <v>254</v>
      </c>
      <c r="L5243" t="s">
        <v>5016</v>
      </c>
    </row>
    <row r="5244" spans="8:12" x14ac:dyDescent="0.25">
      <c r="H5244">
        <v>820230200</v>
      </c>
      <c r="I5244" t="s">
        <v>4835</v>
      </c>
      <c r="J5244" t="s">
        <v>106</v>
      </c>
      <c r="K5244" t="s">
        <v>257</v>
      </c>
      <c r="L5244" t="s">
        <v>5017</v>
      </c>
    </row>
    <row r="5245" spans="8:12" x14ac:dyDescent="0.25">
      <c r="H5245">
        <v>820234100</v>
      </c>
      <c r="I5245" t="s">
        <v>4835</v>
      </c>
      <c r="J5245" t="s">
        <v>106</v>
      </c>
      <c r="K5245" t="s">
        <v>254</v>
      </c>
      <c r="L5245" t="s">
        <v>5018</v>
      </c>
    </row>
    <row r="5246" spans="8:12" x14ac:dyDescent="0.25">
      <c r="H5246">
        <v>820234200</v>
      </c>
      <c r="I5246" t="s">
        <v>4835</v>
      </c>
      <c r="J5246" t="s">
        <v>106</v>
      </c>
      <c r="K5246" t="s">
        <v>254</v>
      </c>
      <c r="L5246" t="s">
        <v>5019</v>
      </c>
    </row>
    <row r="5247" spans="8:12" x14ac:dyDescent="0.25">
      <c r="H5247">
        <v>820235100</v>
      </c>
      <c r="I5247" t="s">
        <v>4835</v>
      </c>
      <c r="J5247" t="s">
        <v>105</v>
      </c>
      <c r="K5247" t="s">
        <v>257</v>
      </c>
      <c r="L5247" t="s">
        <v>5020</v>
      </c>
    </row>
    <row r="5248" spans="8:12" x14ac:dyDescent="0.25">
      <c r="H5248">
        <v>820235900</v>
      </c>
      <c r="I5248" t="s">
        <v>4835</v>
      </c>
      <c r="J5248" t="s">
        <v>105</v>
      </c>
      <c r="K5248" t="s">
        <v>257</v>
      </c>
      <c r="L5248" t="s">
        <v>5021</v>
      </c>
    </row>
    <row r="5249" spans="8:12" x14ac:dyDescent="0.25">
      <c r="H5249">
        <v>820236600</v>
      </c>
      <c r="I5249" t="s">
        <v>4835</v>
      </c>
      <c r="J5249" t="s">
        <v>106</v>
      </c>
      <c r="K5249" t="s">
        <v>257</v>
      </c>
      <c r="L5249" t="s">
        <v>5022</v>
      </c>
    </row>
    <row r="5250" spans="8:12" x14ac:dyDescent="0.25">
      <c r="H5250">
        <v>820238200</v>
      </c>
      <c r="I5250" t="s">
        <v>4835</v>
      </c>
      <c r="J5250" t="s">
        <v>105</v>
      </c>
      <c r="K5250" t="s">
        <v>257</v>
      </c>
      <c r="L5250" t="s">
        <v>5023</v>
      </c>
    </row>
    <row r="5251" spans="8:12" x14ac:dyDescent="0.25">
      <c r="H5251">
        <v>820239200</v>
      </c>
      <c r="I5251" t="s">
        <v>4835</v>
      </c>
      <c r="J5251" t="s">
        <v>106</v>
      </c>
      <c r="K5251" t="s">
        <v>257</v>
      </c>
      <c r="L5251" t="s">
        <v>5024</v>
      </c>
    </row>
    <row r="5252" spans="8:12" x14ac:dyDescent="0.25">
      <c r="H5252">
        <v>820239800</v>
      </c>
      <c r="I5252" t="s">
        <v>4835</v>
      </c>
      <c r="J5252" t="s">
        <v>105</v>
      </c>
      <c r="K5252" t="s">
        <v>257</v>
      </c>
      <c r="L5252" t="s">
        <v>5025</v>
      </c>
    </row>
    <row r="5253" spans="8:12" x14ac:dyDescent="0.25">
      <c r="H5253">
        <v>820240200</v>
      </c>
      <c r="I5253" t="s">
        <v>4835</v>
      </c>
      <c r="J5253" t="s">
        <v>106</v>
      </c>
      <c r="K5253" t="s">
        <v>257</v>
      </c>
      <c r="L5253" t="s">
        <v>5026</v>
      </c>
    </row>
    <row r="5254" spans="8:12" x14ac:dyDescent="0.25">
      <c r="H5254">
        <v>820240500</v>
      </c>
      <c r="I5254" t="s">
        <v>4835</v>
      </c>
      <c r="J5254" t="s">
        <v>106</v>
      </c>
      <c r="K5254" t="s">
        <v>257</v>
      </c>
      <c r="L5254" t="s">
        <v>5027</v>
      </c>
    </row>
    <row r="5255" spans="8:12" x14ac:dyDescent="0.25">
      <c r="H5255">
        <v>820241500</v>
      </c>
      <c r="I5255" t="s">
        <v>4835</v>
      </c>
      <c r="J5255" t="s">
        <v>105</v>
      </c>
      <c r="K5255" t="s">
        <v>257</v>
      </c>
      <c r="L5255" t="s">
        <v>5028</v>
      </c>
    </row>
    <row r="5256" spans="8:12" x14ac:dyDescent="0.25">
      <c r="H5256">
        <v>820243400</v>
      </c>
      <c r="I5256" t="s">
        <v>4835</v>
      </c>
      <c r="J5256" t="s">
        <v>106</v>
      </c>
      <c r="K5256" t="s">
        <v>254</v>
      </c>
      <c r="L5256" t="s">
        <v>5029</v>
      </c>
    </row>
    <row r="5257" spans="8:12" x14ac:dyDescent="0.25">
      <c r="H5257">
        <v>820245700</v>
      </c>
      <c r="I5257" t="s">
        <v>4835</v>
      </c>
      <c r="J5257" t="s">
        <v>106</v>
      </c>
      <c r="K5257" t="s">
        <v>257</v>
      </c>
      <c r="L5257" t="s">
        <v>5030</v>
      </c>
    </row>
    <row r="5258" spans="8:12" x14ac:dyDescent="0.25">
      <c r="H5258">
        <v>820246900</v>
      </c>
      <c r="I5258" t="s">
        <v>4835</v>
      </c>
      <c r="J5258" t="s">
        <v>106</v>
      </c>
      <c r="K5258" t="s">
        <v>257</v>
      </c>
      <c r="L5258" t="s">
        <v>5031</v>
      </c>
    </row>
    <row r="5259" spans="8:12" x14ac:dyDescent="0.25">
      <c r="H5259">
        <v>820248800</v>
      </c>
      <c r="I5259" t="s">
        <v>4835</v>
      </c>
      <c r="J5259" t="s">
        <v>106</v>
      </c>
      <c r="K5259" t="s">
        <v>257</v>
      </c>
      <c r="L5259" t="s">
        <v>5032</v>
      </c>
    </row>
    <row r="5260" spans="8:12" x14ac:dyDescent="0.25">
      <c r="H5260">
        <v>820250700</v>
      </c>
      <c r="I5260" t="s">
        <v>4835</v>
      </c>
      <c r="J5260" t="s">
        <v>105</v>
      </c>
      <c r="K5260" t="s">
        <v>257</v>
      </c>
      <c r="L5260" t="s">
        <v>5033</v>
      </c>
    </row>
    <row r="5261" spans="8:12" x14ac:dyDescent="0.25">
      <c r="H5261">
        <v>820251100</v>
      </c>
      <c r="I5261" t="s">
        <v>4835</v>
      </c>
      <c r="J5261" t="s">
        <v>106</v>
      </c>
      <c r="K5261" t="s">
        <v>254</v>
      </c>
      <c r="L5261" t="s">
        <v>5034</v>
      </c>
    </row>
    <row r="5262" spans="8:12" x14ac:dyDescent="0.25">
      <c r="H5262">
        <v>820252400</v>
      </c>
      <c r="I5262" t="s">
        <v>4835</v>
      </c>
      <c r="J5262" t="s">
        <v>106</v>
      </c>
      <c r="K5262" t="s">
        <v>257</v>
      </c>
      <c r="L5262" t="s">
        <v>5035</v>
      </c>
    </row>
    <row r="5263" spans="8:12" x14ac:dyDescent="0.25">
      <c r="H5263">
        <v>820252800</v>
      </c>
      <c r="I5263" t="s">
        <v>4835</v>
      </c>
      <c r="J5263" t="s">
        <v>105</v>
      </c>
      <c r="K5263" t="s">
        <v>257</v>
      </c>
      <c r="L5263" t="s">
        <v>5036</v>
      </c>
    </row>
    <row r="5264" spans="8:12" x14ac:dyDescent="0.25">
      <c r="H5264">
        <v>820252900</v>
      </c>
      <c r="I5264" t="s">
        <v>4835</v>
      </c>
      <c r="J5264" t="s">
        <v>106</v>
      </c>
      <c r="K5264" t="s">
        <v>257</v>
      </c>
      <c r="L5264" t="s">
        <v>5037</v>
      </c>
    </row>
    <row r="5265" spans="8:12" x14ac:dyDescent="0.25">
      <c r="H5265">
        <v>820253500</v>
      </c>
      <c r="I5265" t="s">
        <v>4835</v>
      </c>
      <c r="J5265" t="s">
        <v>106</v>
      </c>
      <c r="K5265" t="s">
        <v>257</v>
      </c>
      <c r="L5265" t="s">
        <v>5038</v>
      </c>
    </row>
    <row r="5266" spans="8:12" x14ac:dyDescent="0.25">
      <c r="H5266">
        <v>820254100</v>
      </c>
      <c r="I5266" t="s">
        <v>4835</v>
      </c>
      <c r="J5266" t="s">
        <v>106</v>
      </c>
      <c r="K5266" t="s">
        <v>257</v>
      </c>
      <c r="L5266" t="s">
        <v>5039</v>
      </c>
    </row>
    <row r="5267" spans="8:12" x14ac:dyDescent="0.25">
      <c r="H5267">
        <v>820254700</v>
      </c>
      <c r="I5267" t="s">
        <v>4835</v>
      </c>
      <c r="J5267" t="s">
        <v>106</v>
      </c>
      <c r="K5267" t="s">
        <v>257</v>
      </c>
      <c r="L5267" t="s">
        <v>5040</v>
      </c>
    </row>
    <row r="5268" spans="8:12" x14ac:dyDescent="0.25">
      <c r="H5268">
        <v>820259500</v>
      </c>
      <c r="I5268" t="s">
        <v>4835</v>
      </c>
      <c r="J5268" t="s">
        <v>105</v>
      </c>
      <c r="K5268" t="s">
        <v>257</v>
      </c>
      <c r="L5268" t="s">
        <v>5041</v>
      </c>
    </row>
    <row r="5269" spans="8:12" x14ac:dyDescent="0.25">
      <c r="H5269">
        <v>820260000</v>
      </c>
      <c r="I5269" t="s">
        <v>4835</v>
      </c>
      <c r="J5269" t="s">
        <v>106</v>
      </c>
      <c r="K5269" t="s">
        <v>257</v>
      </c>
      <c r="L5269" t="s">
        <v>5042</v>
      </c>
    </row>
    <row r="5270" spans="8:12" x14ac:dyDescent="0.25">
      <c r="H5270">
        <v>820261700</v>
      </c>
      <c r="I5270" t="s">
        <v>4835</v>
      </c>
      <c r="J5270" t="s">
        <v>106</v>
      </c>
      <c r="K5270" t="s">
        <v>257</v>
      </c>
      <c r="L5270" t="s">
        <v>5043</v>
      </c>
    </row>
    <row r="5271" spans="8:12" x14ac:dyDescent="0.25">
      <c r="H5271">
        <v>820261900</v>
      </c>
      <c r="I5271" t="s">
        <v>4835</v>
      </c>
      <c r="J5271" t="s">
        <v>105</v>
      </c>
      <c r="K5271" t="s">
        <v>257</v>
      </c>
      <c r="L5271" t="s">
        <v>5044</v>
      </c>
    </row>
    <row r="5272" spans="8:12" x14ac:dyDescent="0.25">
      <c r="H5272">
        <v>820262400</v>
      </c>
      <c r="I5272" t="s">
        <v>4835</v>
      </c>
      <c r="J5272" t="s">
        <v>106</v>
      </c>
      <c r="K5272" t="s">
        <v>257</v>
      </c>
      <c r="L5272" t="s">
        <v>5045</v>
      </c>
    </row>
    <row r="5273" spans="8:12" x14ac:dyDescent="0.25">
      <c r="H5273">
        <v>820263500</v>
      </c>
      <c r="I5273" t="s">
        <v>4835</v>
      </c>
      <c r="J5273" t="s">
        <v>106</v>
      </c>
      <c r="K5273" t="s">
        <v>257</v>
      </c>
      <c r="L5273" t="s">
        <v>5046</v>
      </c>
    </row>
    <row r="5274" spans="8:12" x14ac:dyDescent="0.25">
      <c r="H5274">
        <v>820265500</v>
      </c>
      <c r="I5274" t="s">
        <v>4835</v>
      </c>
      <c r="J5274" t="s">
        <v>105</v>
      </c>
      <c r="K5274" t="s">
        <v>257</v>
      </c>
      <c r="L5274" t="s">
        <v>5047</v>
      </c>
    </row>
    <row r="5275" spans="8:12" x14ac:dyDescent="0.25">
      <c r="H5275">
        <v>820265501</v>
      </c>
      <c r="I5275" t="s">
        <v>4835</v>
      </c>
      <c r="J5275" t="s">
        <v>105</v>
      </c>
      <c r="K5275" t="s">
        <v>257</v>
      </c>
      <c r="L5275" t="s">
        <v>5047</v>
      </c>
    </row>
    <row r="5276" spans="8:12" x14ac:dyDescent="0.25">
      <c r="H5276">
        <v>820266600</v>
      </c>
      <c r="I5276" t="s">
        <v>4835</v>
      </c>
      <c r="J5276" t="s">
        <v>106</v>
      </c>
      <c r="K5276" t="s">
        <v>257</v>
      </c>
      <c r="L5276" t="s">
        <v>5048</v>
      </c>
    </row>
    <row r="5277" spans="8:12" x14ac:dyDescent="0.25">
      <c r="H5277">
        <v>820269100</v>
      </c>
      <c r="I5277" t="s">
        <v>4835</v>
      </c>
      <c r="J5277" t="s">
        <v>106</v>
      </c>
      <c r="K5277" t="s">
        <v>257</v>
      </c>
      <c r="L5277" t="s">
        <v>5049</v>
      </c>
    </row>
    <row r="5278" spans="8:12" x14ac:dyDescent="0.25">
      <c r="H5278">
        <v>820270400</v>
      </c>
      <c r="I5278" t="s">
        <v>4835</v>
      </c>
      <c r="J5278" t="s">
        <v>106</v>
      </c>
      <c r="K5278" t="s">
        <v>257</v>
      </c>
      <c r="L5278" t="s">
        <v>5050</v>
      </c>
    </row>
    <row r="5279" spans="8:12" x14ac:dyDescent="0.25">
      <c r="H5279">
        <v>820270500</v>
      </c>
      <c r="I5279" t="s">
        <v>4835</v>
      </c>
      <c r="J5279" t="s">
        <v>106</v>
      </c>
      <c r="K5279" t="s">
        <v>257</v>
      </c>
      <c r="L5279" t="s">
        <v>5051</v>
      </c>
    </row>
    <row r="5280" spans="8:12" x14ac:dyDescent="0.25">
      <c r="H5280">
        <v>820271200</v>
      </c>
      <c r="I5280" t="s">
        <v>4835</v>
      </c>
      <c r="J5280" t="s">
        <v>106</v>
      </c>
      <c r="K5280" t="s">
        <v>254</v>
      </c>
      <c r="L5280" t="s">
        <v>5052</v>
      </c>
    </row>
    <row r="5281" spans="8:12" x14ac:dyDescent="0.25">
      <c r="H5281">
        <v>820271400</v>
      </c>
      <c r="I5281" t="s">
        <v>4835</v>
      </c>
      <c r="J5281" t="s">
        <v>106</v>
      </c>
      <c r="K5281" t="s">
        <v>257</v>
      </c>
      <c r="L5281" t="s">
        <v>5053</v>
      </c>
    </row>
    <row r="5282" spans="8:12" x14ac:dyDescent="0.25">
      <c r="H5282">
        <v>820272200</v>
      </c>
      <c r="I5282" t="s">
        <v>4835</v>
      </c>
      <c r="J5282" t="s">
        <v>106</v>
      </c>
      <c r="K5282" t="s">
        <v>257</v>
      </c>
      <c r="L5282" t="s">
        <v>5054</v>
      </c>
    </row>
    <row r="5283" spans="8:12" x14ac:dyDescent="0.25">
      <c r="H5283">
        <v>820272700</v>
      </c>
      <c r="I5283" t="s">
        <v>4835</v>
      </c>
      <c r="J5283" t="s">
        <v>106</v>
      </c>
      <c r="K5283" t="s">
        <v>254</v>
      </c>
      <c r="L5283" t="s">
        <v>5055</v>
      </c>
    </row>
    <row r="5284" spans="8:12" x14ac:dyDescent="0.25">
      <c r="H5284">
        <v>820272800</v>
      </c>
      <c r="I5284" t="s">
        <v>4835</v>
      </c>
      <c r="J5284" t="s">
        <v>106</v>
      </c>
      <c r="K5284" t="s">
        <v>257</v>
      </c>
      <c r="L5284" t="s">
        <v>5056</v>
      </c>
    </row>
    <row r="5285" spans="8:12" x14ac:dyDescent="0.25">
      <c r="H5285">
        <v>820273300</v>
      </c>
      <c r="I5285" t="s">
        <v>4835</v>
      </c>
      <c r="J5285" t="s">
        <v>106</v>
      </c>
      <c r="K5285" t="s">
        <v>257</v>
      </c>
      <c r="L5285" t="s">
        <v>5057</v>
      </c>
    </row>
    <row r="5286" spans="8:12" x14ac:dyDescent="0.25">
      <c r="H5286">
        <v>820276811</v>
      </c>
      <c r="I5286" t="s">
        <v>4835</v>
      </c>
      <c r="J5286" t="s">
        <v>106</v>
      </c>
      <c r="K5286" t="s">
        <v>254</v>
      </c>
      <c r="L5286" t="s">
        <v>5058</v>
      </c>
    </row>
    <row r="5287" spans="8:12" x14ac:dyDescent="0.25">
      <c r="H5287">
        <v>820277000</v>
      </c>
      <c r="I5287" t="s">
        <v>4835</v>
      </c>
      <c r="J5287" t="s">
        <v>106</v>
      </c>
      <c r="K5287" t="s">
        <v>254</v>
      </c>
      <c r="L5287" t="s">
        <v>5059</v>
      </c>
    </row>
    <row r="5288" spans="8:12" x14ac:dyDescent="0.25">
      <c r="H5288">
        <v>820278300</v>
      </c>
      <c r="I5288" t="s">
        <v>4835</v>
      </c>
      <c r="J5288" t="s">
        <v>105</v>
      </c>
      <c r="K5288" t="s">
        <v>257</v>
      </c>
      <c r="L5288" t="s">
        <v>5060</v>
      </c>
    </row>
    <row r="5289" spans="8:12" x14ac:dyDescent="0.25">
      <c r="H5289">
        <v>820280800</v>
      </c>
      <c r="I5289" t="s">
        <v>4835</v>
      </c>
      <c r="J5289" t="s">
        <v>106</v>
      </c>
      <c r="K5289" t="s">
        <v>254</v>
      </c>
      <c r="L5289" t="s">
        <v>5061</v>
      </c>
    </row>
    <row r="5290" spans="8:12" x14ac:dyDescent="0.25">
      <c r="H5290">
        <v>820282100</v>
      </c>
      <c r="I5290" t="s">
        <v>4835</v>
      </c>
      <c r="J5290" t="s">
        <v>106</v>
      </c>
      <c r="K5290" t="s">
        <v>257</v>
      </c>
      <c r="L5290" t="s">
        <v>5062</v>
      </c>
    </row>
    <row r="5291" spans="8:12" x14ac:dyDescent="0.25">
      <c r="H5291">
        <v>820284000</v>
      </c>
      <c r="I5291" t="s">
        <v>4835</v>
      </c>
      <c r="J5291" t="s">
        <v>106</v>
      </c>
      <c r="K5291" t="s">
        <v>257</v>
      </c>
      <c r="L5291" t="s">
        <v>5063</v>
      </c>
    </row>
    <row r="5292" spans="8:12" x14ac:dyDescent="0.25">
      <c r="H5292">
        <v>820286400</v>
      </c>
      <c r="I5292" t="s">
        <v>4835</v>
      </c>
      <c r="J5292" t="s">
        <v>106</v>
      </c>
      <c r="K5292" t="s">
        <v>257</v>
      </c>
      <c r="L5292" t="s">
        <v>5064</v>
      </c>
    </row>
    <row r="5293" spans="8:12" x14ac:dyDescent="0.25">
      <c r="H5293">
        <v>820287200</v>
      </c>
      <c r="I5293" t="s">
        <v>4835</v>
      </c>
      <c r="J5293" t="s">
        <v>106</v>
      </c>
      <c r="K5293" t="s">
        <v>257</v>
      </c>
      <c r="L5293" t="s">
        <v>5065</v>
      </c>
    </row>
    <row r="5294" spans="8:12" x14ac:dyDescent="0.25">
      <c r="H5294">
        <v>820287800</v>
      </c>
      <c r="I5294" t="s">
        <v>4835</v>
      </c>
      <c r="J5294" t="s">
        <v>106</v>
      </c>
      <c r="K5294" t="s">
        <v>254</v>
      </c>
      <c r="L5294" t="s">
        <v>5066</v>
      </c>
    </row>
    <row r="5295" spans="8:12" x14ac:dyDescent="0.25">
      <c r="H5295">
        <v>820289100</v>
      </c>
      <c r="I5295" t="s">
        <v>4835</v>
      </c>
      <c r="J5295" t="s">
        <v>106</v>
      </c>
      <c r="K5295" t="s">
        <v>257</v>
      </c>
      <c r="L5295" t="s">
        <v>5067</v>
      </c>
    </row>
    <row r="5296" spans="8:12" x14ac:dyDescent="0.25">
      <c r="H5296">
        <v>820289300</v>
      </c>
      <c r="I5296" t="s">
        <v>4835</v>
      </c>
      <c r="J5296" t="s">
        <v>106</v>
      </c>
      <c r="K5296" t="s">
        <v>257</v>
      </c>
      <c r="L5296" t="s">
        <v>5068</v>
      </c>
    </row>
    <row r="5297" spans="8:12" x14ac:dyDescent="0.25">
      <c r="H5297">
        <v>820290900</v>
      </c>
      <c r="I5297" t="s">
        <v>4835</v>
      </c>
      <c r="J5297" t="s">
        <v>106</v>
      </c>
      <c r="K5297" t="s">
        <v>257</v>
      </c>
      <c r="L5297" t="s">
        <v>5069</v>
      </c>
    </row>
    <row r="5298" spans="8:12" x14ac:dyDescent="0.25">
      <c r="H5298">
        <v>820291000</v>
      </c>
      <c r="I5298" t="s">
        <v>4835</v>
      </c>
      <c r="J5298" t="s">
        <v>106</v>
      </c>
      <c r="K5298" t="s">
        <v>257</v>
      </c>
      <c r="L5298" t="s">
        <v>5070</v>
      </c>
    </row>
    <row r="5299" spans="8:12" x14ac:dyDescent="0.25">
      <c r="H5299">
        <v>820291100</v>
      </c>
      <c r="I5299" t="s">
        <v>4835</v>
      </c>
      <c r="J5299" t="s">
        <v>105</v>
      </c>
      <c r="K5299" t="s">
        <v>257</v>
      </c>
      <c r="L5299" t="s">
        <v>5071</v>
      </c>
    </row>
    <row r="5300" spans="8:12" x14ac:dyDescent="0.25">
      <c r="H5300">
        <v>820293400</v>
      </c>
      <c r="I5300" t="s">
        <v>4835</v>
      </c>
      <c r="J5300" t="s">
        <v>106</v>
      </c>
      <c r="K5300" t="s">
        <v>257</v>
      </c>
      <c r="L5300" t="s">
        <v>5072</v>
      </c>
    </row>
    <row r="5301" spans="8:12" x14ac:dyDescent="0.25">
      <c r="H5301">
        <v>820295100</v>
      </c>
      <c r="I5301" t="s">
        <v>4835</v>
      </c>
      <c r="J5301" t="s">
        <v>106</v>
      </c>
      <c r="K5301" t="s">
        <v>257</v>
      </c>
      <c r="L5301" t="s">
        <v>5073</v>
      </c>
    </row>
    <row r="5302" spans="8:12" x14ac:dyDescent="0.25">
      <c r="H5302">
        <v>820295400</v>
      </c>
      <c r="I5302" t="s">
        <v>4835</v>
      </c>
      <c r="J5302" t="s">
        <v>106</v>
      </c>
      <c r="K5302" t="s">
        <v>257</v>
      </c>
      <c r="L5302" t="s">
        <v>5074</v>
      </c>
    </row>
    <row r="5303" spans="8:12" x14ac:dyDescent="0.25">
      <c r="H5303">
        <v>820296000</v>
      </c>
      <c r="I5303" t="s">
        <v>4835</v>
      </c>
      <c r="J5303" t="s">
        <v>106</v>
      </c>
      <c r="K5303" t="s">
        <v>257</v>
      </c>
      <c r="L5303" t="s">
        <v>5075</v>
      </c>
    </row>
    <row r="5304" spans="8:12" x14ac:dyDescent="0.25">
      <c r="H5304">
        <v>820296300</v>
      </c>
      <c r="I5304" t="s">
        <v>4835</v>
      </c>
      <c r="J5304" t="s">
        <v>106</v>
      </c>
      <c r="K5304" t="s">
        <v>254</v>
      </c>
      <c r="L5304" t="s">
        <v>5076</v>
      </c>
    </row>
    <row r="5305" spans="8:12" x14ac:dyDescent="0.25">
      <c r="H5305">
        <v>820297000</v>
      </c>
      <c r="I5305" t="s">
        <v>4835</v>
      </c>
      <c r="J5305" t="s">
        <v>106</v>
      </c>
      <c r="K5305" t="s">
        <v>257</v>
      </c>
      <c r="L5305" t="s">
        <v>5077</v>
      </c>
    </row>
    <row r="5306" spans="8:12" x14ac:dyDescent="0.25">
      <c r="H5306">
        <v>820297300</v>
      </c>
      <c r="I5306" t="s">
        <v>4835</v>
      </c>
      <c r="J5306" t="s">
        <v>106</v>
      </c>
      <c r="K5306" t="s">
        <v>257</v>
      </c>
      <c r="L5306" t="s">
        <v>5078</v>
      </c>
    </row>
    <row r="5307" spans="8:12" x14ac:dyDescent="0.25">
      <c r="H5307">
        <v>820297301</v>
      </c>
      <c r="I5307" t="s">
        <v>4835</v>
      </c>
      <c r="J5307" t="s">
        <v>106</v>
      </c>
      <c r="K5307" t="s">
        <v>257</v>
      </c>
      <c r="L5307" t="s">
        <v>5079</v>
      </c>
    </row>
    <row r="5308" spans="8:12" x14ac:dyDescent="0.25">
      <c r="H5308">
        <v>820299400</v>
      </c>
      <c r="I5308" t="s">
        <v>4835</v>
      </c>
      <c r="J5308" t="s">
        <v>106</v>
      </c>
      <c r="K5308" t="s">
        <v>257</v>
      </c>
      <c r="L5308" t="s">
        <v>5080</v>
      </c>
    </row>
    <row r="5309" spans="8:12" x14ac:dyDescent="0.25">
      <c r="H5309">
        <v>820302100</v>
      </c>
      <c r="I5309" t="s">
        <v>4835</v>
      </c>
      <c r="J5309" t="s">
        <v>106</v>
      </c>
      <c r="K5309" t="s">
        <v>257</v>
      </c>
      <c r="L5309" t="s">
        <v>5081</v>
      </c>
    </row>
    <row r="5310" spans="8:12" x14ac:dyDescent="0.25">
      <c r="H5310">
        <v>820303200</v>
      </c>
      <c r="I5310" t="s">
        <v>4835</v>
      </c>
      <c r="J5310" t="s">
        <v>106</v>
      </c>
      <c r="K5310" t="s">
        <v>257</v>
      </c>
      <c r="L5310" t="s">
        <v>5082</v>
      </c>
    </row>
    <row r="5311" spans="8:12" x14ac:dyDescent="0.25">
      <c r="H5311">
        <v>820303300</v>
      </c>
      <c r="I5311" t="s">
        <v>4835</v>
      </c>
      <c r="J5311" t="s">
        <v>106</v>
      </c>
      <c r="K5311" t="s">
        <v>257</v>
      </c>
      <c r="L5311" t="s">
        <v>5083</v>
      </c>
    </row>
    <row r="5312" spans="8:12" x14ac:dyDescent="0.25">
      <c r="H5312">
        <v>820306000</v>
      </c>
      <c r="I5312" t="s">
        <v>4835</v>
      </c>
      <c r="J5312" t="s">
        <v>105</v>
      </c>
      <c r="K5312" t="s">
        <v>257</v>
      </c>
      <c r="L5312" t="s">
        <v>5084</v>
      </c>
    </row>
    <row r="5313" spans="8:12" x14ac:dyDescent="0.25">
      <c r="H5313">
        <v>820306700</v>
      </c>
      <c r="I5313" t="s">
        <v>4835</v>
      </c>
      <c r="J5313" t="s">
        <v>106</v>
      </c>
      <c r="K5313" t="s">
        <v>257</v>
      </c>
      <c r="L5313" t="s">
        <v>5085</v>
      </c>
    </row>
    <row r="5314" spans="8:12" x14ac:dyDescent="0.25">
      <c r="H5314">
        <v>820313700</v>
      </c>
      <c r="I5314" t="s">
        <v>4835</v>
      </c>
      <c r="J5314" t="s">
        <v>106</v>
      </c>
      <c r="K5314" t="s">
        <v>257</v>
      </c>
      <c r="L5314" t="s">
        <v>5086</v>
      </c>
    </row>
    <row r="5315" spans="8:12" x14ac:dyDescent="0.25">
      <c r="H5315">
        <v>820315100</v>
      </c>
      <c r="I5315" t="s">
        <v>4835</v>
      </c>
      <c r="J5315" t="s">
        <v>106</v>
      </c>
      <c r="K5315" t="s">
        <v>257</v>
      </c>
      <c r="L5315" t="s">
        <v>5087</v>
      </c>
    </row>
    <row r="5316" spans="8:12" x14ac:dyDescent="0.25">
      <c r="H5316">
        <v>820315600</v>
      </c>
      <c r="I5316" t="s">
        <v>4835</v>
      </c>
      <c r="J5316" t="s">
        <v>106</v>
      </c>
      <c r="K5316" t="s">
        <v>254</v>
      </c>
      <c r="L5316" t="s">
        <v>1436</v>
      </c>
    </row>
    <row r="5317" spans="8:12" x14ac:dyDescent="0.25">
      <c r="H5317">
        <v>820316100</v>
      </c>
      <c r="I5317" t="s">
        <v>4835</v>
      </c>
      <c r="J5317" t="s">
        <v>106</v>
      </c>
      <c r="K5317" t="s">
        <v>257</v>
      </c>
      <c r="L5317" t="s">
        <v>5088</v>
      </c>
    </row>
    <row r="5318" spans="8:12" x14ac:dyDescent="0.25">
      <c r="H5318">
        <v>820316300</v>
      </c>
      <c r="I5318" t="s">
        <v>4835</v>
      </c>
      <c r="J5318" t="s">
        <v>106</v>
      </c>
      <c r="K5318" t="s">
        <v>257</v>
      </c>
      <c r="L5318" t="s">
        <v>5089</v>
      </c>
    </row>
    <row r="5319" spans="8:12" x14ac:dyDescent="0.25">
      <c r="H5319">
        <v>820317400</v>
      </c>
      <c r="I5319" t="s">
        <v>4835</v>
      </c>
      <c r="J5319" t="s">
        <v>105</v>
      </c>
      <c r="K5319" t="s">
        <v>257</v>
      </c>
      <c r="L5319" t="s">
        <v>5090</v>
      </c>
    </row>
    <row r="5320" spans="8:12" x14ac:dyDescent="0.25">
      <c r="H5320">
        <v>820318700</v>
      </c>
      <c r="I5320" t="s">
        <v>4835</v>
      </c>
      <c r="J5320" t="s">
        <v>106</v>
      </c>
      <c r="K5320" t="s">
        <v>254</v>
      </c>
      <c r="L5320" t="s">
        <v>5091</v>
      </c>
    </row>
    <row r="5321" spans="8:12" x14ac:dyDescent="0.25">
      <c r="H5321">
        <v>820319600</v>
      </c>
      <c r="I5321" t="s">
        <v>4835</v>
      </c>
      <c r="J5321" t="s">
        <v>106</v>
      </c>
      <c r="K5321" t="s">
        <v>257</v>
      </c>
      <c r="L5321" t="s">
        <v>5092</v>
      </c>
    </row>
    <row r="5322" spans="8:12" x14ac:dyDescent="0.25">
      <c r="H5322">
        <v>820346207</v>
      </c>
      <c r="I5322" t="s">
        <v>4835</v>
      </c>
      <c r="J5322" t="s">
        <v>105</v>
      </c>
      <c r="K5322" t="s">
        <v>254</v>
      </c>
      <c r="L5322" t="s">
        <v>4883</v>
      </c>
    </row>
    <row r="5323" spans="8:12" x14ac:dyDescent="0.25">
      <c r="H5323">
        <v>820346302</v>
      </c>
      <c r="I5323" t="s">
        <v>4835</v>
      </c>
      <c r="J5323" t="s">
        <v>106</v>
      </c>
      <c r="K5323" t="s">
        <v>254</v>
      </c>
      <c r="L5323" t="s">
        <v>4883</v>
      </c>
    </row>
    <row r="5324" spans="8:12" x14ac:dyDescent="0.25">
      <c r="H5324">
        <v>820346303</v>
      </c>
      <c r="I5324" t="s">
        <v>4835</v>
      </c>
      <c r="J5324" t="s">
        <v>106</v>
      </c>
      <c r="K5324" t="s">
        <v>254</v>
      </c>
      <c r="L5324" t="s">
        <v>4883</v>
      </c>
    </row>
    <row r="5325" spans="8:12" x14ac:dyDescent="0.25">
      <c r="H5325">
        <v>820346508</v>
      </c>
      <c r="I5325" t="s">
        <v>4835</v>
      </c>
      <c r="J5325" t="s">
        <v>106</v>
      </c>
      <c r="K5325" t="s">
        <v>254</v>
      </c>
      <c r="L5325" t="s">
        <v>5093</v>
      </c>
    </row>
    <row r="5326" spans="8:12" x14ac:dyDescent="0.25">
      <c r="H5326">
        <v>820346706</v>
      </c>
      <c r="I5326" t="s">
        <v>4835</v>
      </c>
      <c r="J5326" t="s">
        <v>106</v>
      </c>
      <c r="K5326" t="s">
        <v>257</v>
      </c>
      <c r="L5326" t="s">
        <v>5094</v>
      </c>
    </row>
    <row r="5327" spans="8:12" x14ac:dyDescent="0.25">
      <c r="H5327">
        <v>820360500</v>
      </c>
      <c r="I5327" t="s">
        <v>4835</v>
      </c>
      <c r="J5327" t="s">
        <v>106</v>
      </c>
      <c r="K5327" t="s">
        <v>257</v>
      </c>
      <c r="L5327" t="s">
        <v>5095</v>
      </c>
    </row>
    <row r="5328" spans="8:12" x14ac:dyDescent="0.25">
      <c r="H5328">
        <v>820361200</v>
      </c>
      <c r="I5328" t="s">
        <v>4835</v>
      </c>
      <c r="J5328" t="s">
        <v>106</v>
      </c>
      <c r="K5328" t="s">
        <v>257</v>
      </c>
      <c r="L5328" t="s">
        <v>5096</v>
      </c>
    </row>
    <row r="5329" spans="8:12" x14ac:dyDescent="0.25">
      <c r="H5329">
        <v>820361900</v>
      </c>
      <c r="I5329" t="s">
        <v>4835</v>
      </c>
      <c r="J5329" t="s">
        <v>106</v>
      </c>
      <c r="K5329" t="s">
        <v>257</v>
      </c>
      <c r="L5329" t="s">
        <v>5097</v>
      </c>
    </row>
    <row r="5330" spans="8:12" x14ac:dyDescent="0.25">
      <c r="H5330">
        <v>820362300</v>
      </c>
      <c r="I5330" t="s">
        <v>4835</v>
      </c>
      <c r="J5330" t="s">
        <v>106</v>
      </c>
      <c r="K5330" t="s">
        <v>254</v>
      </c>
      <c r="L5330" t="s">
        <v>5098</v>
      </c>
    </row>
    <row r="5331" spans="8:12" x14ac:dyDescent="0.25">
      <c r="H5331">
        <v>820363000</v>
      </c>
      <c r="I5331" t="s">
        <v>4835</v>
      </c>
      <c r="J5331" t="s">
        <v>106</v>
      </c>
      <c r="K5331" t="s">
        <v>257</v>
      </c>
      <c r="L5331" t="s">
        <v>5099</v>
      </c>
    </row>
    <row r="5332" spans="8:12" x14ac:dyDescent="0.25">
      <c r="H5332">
        <v>820363500</v>
      </c>
      <c r="I5332" t="s">
        <v>4835</v>
      </c>
      <c r="J5332" t="s">
        <v>106</v>
      </c>
      <c r="K5332" t="s">
        <v>257</v>
      </c>
      <c r="L5332" t="s">
        <v>5100</v>
      </c>
    </row>
    <row r="5333" spans="8:12" x14ac:dyDescent="0.25">
      <c r="H5333">
        <v>820364100</v>
      </c>
      <c r="I5333" t="s">
        <v>4835</v>
      </c>
      <c r="J5333" t="s">
        <v>106</v>
      </c>
      <c r="K5333" t="s">
        <v>257</v>
      </c>
      <c r="L5333" t="s">
        <v>5101</v>
      </c>
    </row>
    <row r="5334" spans="8:12" x14ac:dyDescent="0.25">
      <c r="H5334">
        <v>820369601</v>
      </c>
      <c r="I5334" t="s">
        <v>4835</v>
      </c>
      <c r="J5334" t="s">
        <v>106</v>
      </c>
      <c r="K5334" t="s">
        <v>254</v>
      </c>
      <c r="L5334" t="s">
        <v>4883</v>
      </c>
    </row>
    <row r="5335" spans="8:12" x14ac:dyDescent="0.25">
      <c r="H5335">
        <v>820374800</v>
      </c>
      <c r="I5335" t="s">
        <v>4835</v>
      </c>
      <c r="J5335" t="s">
        <v>106</v>
      </c>
      <c r="K5335" t="s">
        <v>257</v>
      </c>
      <c r="L5335" t="s">
        <v>5102</v>
      </c>
    </row>
    <row r="5336" spans="8:12" x14ac:dyDescent="0.25">
      <c r="H5336">
        <v>820375000</v>
      </c>
      <c r="I5336" t="s">
        <v>4835</v>
      </c>
      <c r="J5336" t="s">
        <v>106</v>
      </c>
      <c r="K5336" t="s">
        <v>257</v>
      </c>
      <c r="L5336" t="s">
        <v>5103</v>
      </c>
    </row>
    <row r="5337" spans="8:12" x14ac:dyDescent="0.25">
      <c r="H5337">
        <v>820375100</v>
      </c>
      <c r="I5337" t="s">
        <v>4835</v>
      </c>
      <c r="J5337" t="s">
        <v>106</v>
      </c>
      <c r="K5337" t="s">
        <v>257</v>
      </c>
      <c r="L5337" t="s">
        <v>5104</v>
      </c>
    </row>
    <row r="5338" spans="8:12" x14ac:dyDescent="0.25">
      <c r="H5338">
        <v>820375200</v>
      </c>
      <c r="I5338" t="s">
        <v>4835</v>
      </c>
      <c r="J5338" t="s">
        <v>106</v>
      </c>
      <c r="K5338" t="s">
        <v>257</v>
      </c>
      <c r="L5338" t="s">
        <v>5105</v>
      </c>
    </row>
    <row r="5339" spans="8:12" x14ac:dyDescent="0.25">
      <c r="H5339">
        <v>820375300</v>
      </c>
      <c r="I5339" t="s">
        <v>4835</v>
      </c>
      <c r="J5339" t="s">
        <v>106</v>
      </c>
      <c r="K5339" t="s">
        <v>257</v>
      </c>
      <c r="L5339" t="s">
        <v>5106</v>
      </c>
    </row>
    <row r="5340" spans="8:12" x14ac:dyDescent="0.25">
      <c r="H5340">
        <v>820375600</v>
      </c>
      <c r="I5340" t="s">
        <v>4835</v>
      </c>
      <c r="J5340" t="s">
        <v>106</v>
      </c>
      <c r="K5340" t="s">
        <v>254</v>
      </c>
      <c r="L5340" t="s">
        <v>5107</v>
      </c>
    </row>
    <row r="5341" spans="8:12" x14ac:dyDescent="0.25">
      <c r="H5341">
        <v>820375601</v>
      </c>
      <c r="I5341" t="s">
        <v>4835</v>
      </c>
      <c r="J5341" t="s">
        <v>106</v>
      </c>
      <c r="K5341" t="s">
        <v>254</v>
      </c>
      <c r="L5341" t="s">
        <v>5108</v>
      </c>
    </row>
    <row r="5342" spans="8:12" x14ac:dyDescent="0.25">
      <c r="H5342">
        <v>820375700</v>
      </c>
      <c r="I5342" t="s">
        <v>4835</v>
      </c>
      <c r="J5342" t="s">
        <v>106</v>
      </c>
      <c r="K5342" t="s">
        <v>254</v>
      </c>
      <c r="L5342" t="s">
        <v>5109</v>
      </c>
    </row>
    <row r="5343" spans="8:12" x14ac:dyDescent="0.25">
      <c r="H5343">
        <v>820375801</v>
      </c>
      <c r="I5343" t="s">
        <v>4835</v>
      </c>
      <c r="J5343" t="s">
        <v>106</v>
      </c>
      <c r="K5343" t="s">
        <v>254</v>
      </c>
      <c r="L5343" t="s">
        <v>5110</v>
      </c>
    </row>
    <row r="5344" spans="8:12" x14ac:dyDescent="0.25">
      <c r="H5344">
        <v>820376000</v>
      </c>
      <c r="I5344" t="s">
        <v>4835</v>
      </c>
      <c r="J5344" t="s">
        <v>106</v>
      </c>
      <c r="K5344" t="s">
        <v>257</v>
      </c>
      <c r="L5344" t="s">
        <v>5111</v>
      </c>
    </row>
    <row r="5345" spans="8:12" x14ac:dyDescent="0.25">
      <c r="H5345">
        <v>820379300</v>
      </c>
      <c r="I5345" t="s">
        <v>4835</v>
      </c>
      <c r="J5345" t="s">
        <v>105</v>
      </c>
      <c r="K5345" t="s">
        <v>257</v>
      </c>
      <c r="L5345" t="s">
        <v>5112</v>
      </c>
    </row>
    <row r="5346" spans="8:12" x14ac:dyDescent="0.25">
      <c r="H5346">
        <v>820379500</v>
      </c>
      <c r="I5346" t="s">
        <v>4835</v>
      </c>
      <c r="J5346" t="s">
        <v>105</v>
      </c>
      <c r="K5346" t="s">
        <v>254</v>
      </c>
      <c r="L5346" t="s">
        <v>5113</v>
      </c>
    </row>
    <row r="5347" spans="8:12" x14ac:dyDescent="0.25">
      <c r="H5347">
        <v>820380100</v>
      </c>
      <c r="I5347" t="s">
        <v>4835</v>
      </c>
      <c r="J5347" t="s">
        <v>105</v>
      </c>
      <c r="K5347" t="s">
        <v>257</v>
      </c>
      <c r="L5347" t="s">
        <v>5114</v>
      </c>
    </row>
    <row r="5348" spans="8:12" x14ac:dyDescent="0.25">
      <c r="H5348">
        <v>820381100</v>
      </c>
      <c r="I5348" t="s">
        <v>4835</v>
      </c>
      <c r="J5348" t="s">
        <v>105</v>
      </c>
      <c r="K5348" t="s">
        <v>257</v>
      </c>
      <c r="L5348" t="s">
        <v>5115</v>
      </c>
    </row>
    <row r="5349" spans="8:12" x14ac:dyDescent="0.25">
      <c r="H5349">
        <v>820381400</v>
      </c>
      <c r="I5349" t="s">
        <v>4835</v>
      </c>
      <c r="J5349" t="s">
        <v>105</v>
      </c>
      <c r="K5349" t="s">
        <v>257</v>
      </c>
      <c r="L5349" t="s">
        <v>5116</v>
      </c>
    </row>
    <row r="5350" spans="8:12" x14ac:dyDescent="0.25">
      <c r="H5350">
        <v>820382000</v>
      </c>
      <c r="I5350" t="s">
        <v>4835</v>
      </c>
      <c r="J5350" t="s">
        <v>105</v>
      </c>
      <c r="K5350" t="s">
        <v>257</v>
      </c>
      <c r="L5350" t="s">
        <v>5117</v>
      </c>
    </row>
    <row r="5351" spans="8:12" x14ac:dyDescent="0.25">
      <c r="H5351">
        <v>820382300</v>
      </c>
      <c r="I5351" t="s">
        <v>4835</v>
      </c>
      <c r="J5351" t="s">
        <v>105</v>
      </c>
      <c r="K5351" t="s">
        <v>257</v>
      </c>
      <c r="L5351" t="s">
        <v>5118</v>
      </c>
    </row>
    <row r="5352" spans="8:12" x14ac:dyDescent="0.25">
      <c r="H5352">
        <v>820387700</v>
      </c>
      <c r="I5352" t="s">
        <v>4835</v>
      </c>
      <c r="J5352" t="s">
        <v>106</v>
      </c>
      <c r="K5352" t="s">
        <v>257</v>
      </c>
      <c r="L5352" t="s">
        <v>5119</v>
      </c>
    </row>
    <row r="5353" spans="8:12" x14ac:dyDescent="0.25">
      <c r="H5353">
        <v>820387800</v>
      </c>
      <c r="I5353" t="s">
        <v>4835</v>
      </c>
      <c r="J5353" t="s">
        <v>106</v>
      </c>
      <c r="K5353" t="s">
        <v>257</v>
      </c>
      <c r="L5353" t="s">
        <v>5120</v>
      </c>
    </row>
    <row r="5354" spans="8:12" x14ac:dyDescent="0.25">
      <c r="H5354">
        <v>820387900</v>
      </c>
      <c r="I5354" t="s">
        <v>4835</v>
      </c>
      <c r="J5354" t="s">
        <v>106</v>
      </c>
      <c r="K5354" t="s">
        <v>257</v>
      </c>
      <c r="L5354" t="s">
        <v>5121</v>
      </c>
    </row>
    <row r="5355" spans="8:12" x14ac:dyDescent="0.25">
      <c r="H5355">
        <v>820388000</v>
      </c>
      <c r="I5355" t="s">
        <v>4835</v>
      </c>
      <c r="J5355" t="s">
        <v>106</v>
      </c>
      <c r="K5355" t="s">
        <v>257</v>
      </c>
      <c r="L5355" t="s">
        <v>5122</v>
      </c>
    </row>
    <row r="5356" spans="8:12" x14ac:dyDescent="0.25">
      <c r="H5356">
        <v>820388800</v>
      </c>
      <c r="I5356" t="s">
        <v>4835</v>
      </c>
      <c r="J5356" t="s">
        <v>106</v>
      </c>
      <c r="K5356" t="s">
        <v>257</v>
      </c>
      <c r="L5356" t="s">
        <v>5123</v>
      </c>
    </row>
    <row r="5357" spans="8:12" x14ac:dyDescent="0.25">
      <c r="H5357">
        <v>820395600</v>
      </c>
      <c r="I5357" t="s">
        <v>4835</v>
      </c>
      <c r="J5357" t="s">
        <v>105</v>
      </c>
      <c r="K5357" t="s">
        <v>257</v>
      </c>
      <c r="L5357" t="s">
        <v>5124</v>
      </c>
    </row>
    <row r="5358" spans="8:12" x14ac:dyDescent="0.25">
      <c r="H5358">
        <v>820395900</v>
      </c>
      <c r="I5358" t="s">
        <v>4835</v>
      </c>
      <c r="J5358" t="s">
        <v>105</v>
      </c>
      <c r="K5358" t="s">
        <v>257</v>
      </c>
      <c r="L5358" t="s">
        <v>5125</v>
      </c>
    </row>
    <row r="5359" spans="8:12" x14ac:dyDescent="0.25">
      <c r="H5359">
        <v>820396700</v>
      </c>
      <c r="I5359" t="s">
        <v>4835</v>
      </c>
      <c r="J5359" t="s">
        <v>105</v>
      </c>
      <c r="K5359" t="s">
        <v>257</v>
      </c>
      <c r="L5359" t="s">
        <v>5126</v>
      </c>
    </row>
    <row r="5360" spans="8:12" x14ac:dyDescent="0.25">
      <c r="H5360">
        <v>820401900</v>
      </c>
      <c r="I5360" t="s">
        <v>4835</v>
      </c>
      <c r="J5360" t="s">
        <v>105</v>
      </c>
      <c r="K5360" t="s">
        <v>257</v>
      </c>
      <c r="L5360" t="s">
        <v>5127</v>
      </c>
    </row>
    <row r="5361" spans="8:12" x14ac:dyDescent="0.25">
      <c r="H5361">
        <v>820402900</v>
      </c>
      <c r="I5361" t="s">
        <v>4835</v>
      </c>
      <c r="J5361" t="s">
        <v>106</v>
      </c>
      <c r="K5361" t="s">
        <v>254</v>
      </c>
      <c r="L5361" t="s">
        <v>5128</v>
      </c>
    </row>
    <row r="5362" spans="8:12" x14ac:dyDescent="0.25">
      <c r="H5362">
        <v>820405700</v>
      </c>
      <c r="I5362" t="s">
        <v>4835</v>
      </c>
      <c r="J5362" t="s">
        <v>106</v>
      </c>
      <c r="K5362" t="s">
        <v>257</v>
      </c>
      <c r="L5362" t="s">
        <v>5129</v>
      </c>
    </row>
    <row r="5363" spans="8:12" x14ac:dyDescent="0.25">
      <c r="H5363">
        <v>820407200</v>
      </c>
      <c r="I5363" t="s">
        <v>4835</v>
      </c>
      <c r="J5363" t="s">
        <v>106</v>
      </c>
      <c r="K5363" t="s">
        <v>254</v>
      </c>
      <c r="L5363" t="s">
        <v>5130</v>
      </c>
    </row>
    <row r="5364" spans="8:12" x14ac:dyDescent="0.25">
      <c r="H5364">
        <v>820407700</v>
      </c>
      <c r="I5364" t="s">
        <v>4835</v>
      </c>
      <c r="J5364" t="s">
        <v>105</v>
      </c>
      <c r="K5364" t="s">
        <v>257</v>
      </c>
      <c r="L5364" t="s">
        <v>5131</v>
      </c>
    </row>
    <row r="5365" spans="8:12" x14ac:dyDescent="0.25">
      <c r="H5365">
        <v>820408400</v>
      </c>
      <c r="I5365" t="s">
        <v>4835</v>
      </c>
      <c r="J5365" t="s">
        <v>106</v>
      </c>
      <c r="K5365" t="s">
        <v>257</v>
      </c>
      <c r="L5365" t="s">
        <v>5132</v>
      </c>
    </row>
    <row r="5366" spans="8:12" x14ac:dyDescent="0.25">
      <c r="H5366">
        <v>820412100</v>
      </c>
      <c r="I5366" t="s">
        <v>4835</v>
      </c>
      <c r="J5366" t="s">
        <v>105</v>
      </c>
      <c r="K5366" t="s">
        <v>257</v>
      </c>
      <c r="L5366" t="s">
        <v>5133</v>
      </c>
    </row>
    <row r="5367" spans="8:12" x14ac:dyDescent="0.25">
      <c r="H5367">
        <v>820413700</v>
      </c>
      <c r="I5367" t="s">
        <v>4835</v>
      </c>
      <c r="J5367" t="s">
        <v>105</v>
      </c>
      <c r="K5367" t="s">
        <v>257</v>
      </c>
      <c r="L5367" t="s">
        <v>5134</v>
      </c>
    </row>
    <row r="5368" spans="8:12" x14ac:dyDescent="0.25">
      <c r="H5368">
        <v>820413900</v>
      </c>
      <c r="I5368" t="s">
        <v>4835</v>
      </c>
      <c r="J5368" t="s">
        <v>105</v>
      </c>
      <c r="K5368" t="s">
        <v>257</v>
      </c>
      <c r="L5368" t="s">
        <v>5135</v>
      </c>
    </row>
    <row r="5369" spans="8:12" x14ac:dyDescent="0.25">
      <c r="H5369">
        <v>820415900</v>
      </c>
      <c r="I5369" t="s">
        <v>4835</v>
      </c>
      <c r="J5369" t="s">
        <v>105</v>
      </c>
      <c r="K5369" t="s">
        <v>257</v>
      </c>
      <c r="L5369" t="s">
        <v>5136</v>
      </c>
    </row>
    <row r="5370" spans="8:12" x14ac:dyDescent="0.25">
      <c r="H5370">
        <v>820417700</v>
      </c>
      <c r="I5370" t="s">
        <v>4835</v>
      </c>
      <c r="J5370" t="s">
        <v>105</v>
      </c>
      <c r="K5370" t="s">
        <v>257</v>
      </c>
      <c r="L5370" t="s">
        <v>5137</v>
      </c>
    </row>
    <row r="5371" spans="8:12" x14ac:dyDescent="0.25">
      <c r="H5371">
        <v>820423200</v>
      </c>
      <c r="I5371" t="s">
        <v>4835</v>
      </c>
      <c r="J5371" t="s">
        <v>106</v>
      </c>
      <c r="K5371" t="s">
        <v>257</v>
      </c>
      <c r="L5371" t="s">
        <v>5138</v>
      </c>
    </row>
    <row r="5372" spans="8:12" x14ac:dyDescent="0.25">
      <c r="H5372">
        <v>820423600</v>
      </c>
      <c r="I5372" t="s">
        <v>4835</v>
      </c>
      <c r="J5372" t="s">
        <v>106</v>
      </c>
      <c r="K5372" t="s">
        <v>257</v>
      </c>
      <c r="L5372" t="s">
        <v>5139</v>
      </c>
    </row>
    <row r="5373" spans="8:12" x14ac:dyDescent="0.25">
      <c r="H5373">
        <v>820423700</v>
      </c>
      <c r="I5373" t="s">
        <v>4835</v>
      </c>
      <c r="J5373" t="s">
        <v>106</v>
      </c>
      <c r="K5373" t="s">
        <v>257</v>
      </c>
      <c r="L5373" t="s">
        <v>5140</v>
      </c>
    </row>
    <row r="5374" spans="8:12" x14ac:dyDescent="0.25">
      <c r="H5374">
        <v>820427600</v>
      </c>
      <c r="I5374" t="s">
        <v>4835</v>
      </c>
      <c r="J5374" t="s">
        <v>106</v>
      </c>
      <c r="K5374" t="s">
        <v>257</v>
      </c>
      <c r="L5374" t="s">
        <v>5141</v>
      </c>
    </row>
    <row r="5375" spans="8:12" x14ac:dyDescent="0.25">
      <c r="H5375">
        <v>820428100</v>
      </c>
      <c r="I5375" t="s">
        <v>4835</v>
      </c>
      <c r="J5375" t="s">
        <v>106</v>
      </c>
      <c r="K5375" t="s">
        <v>257</v>
      </c>
      <c r="L5375" t="s">
        <v>5142</v>
      </c>
    </row>
    <row r="5376" spans="8:12" x14ac:dyDescent="0.25">
      <c r="H5376">
        <v>820428900</v>
      </c>
      <c r="I5376" t="s">
        <v>4835</v>
      </c>
      <c r="J5376" t="s">
        <v>106</v>
      </c>
      <c r="K5376" t="s">
        <v>257</v>
      </c>
      <c r="L5376" t="s">
        <v>5143</v>
      </c>
    </row>
    <row r="5377" spans="8:12" x14ac:dyDescent="0.25">
      <c r="H5377">
        <v>820431100</v>
      </c>
      <c r="I5377" t="s">
        <v>4835</v>
      </c>
      <c r="J5377" t="s">
        <v>106</v>
      </c>
      <c r="K5377" t="s">
        <v>254</v>
      </c>
      <c r="L5377" t="s">
        <v>5144</v>
      </c>
    </row>
    <row r="5378" spans="8:12" x14ac:dyDescent="0.25">
      <c r="H5378">
        <v>820431300</v>
      </c>
      <c r="I5378" t="s">
        <v>4835</v>
      </c>
      <c r="J5378" t="s">
        <v>106</v>
      </c>
      <c r="K5378" t="s">
        <v>254</v>
      </c>
      <c r="L5378" t="s">
        <v>5145</v>
      </c>
    </row>
    <row r="5379" spans="8:12" x14ac:dyDescent="0.25">
      <c r="H5379">
        <v>820431500</v>
      </c>
      <c r="I5379" t="s">
        <v>4835</v>
      </c>
      <c r="J5379" t="s">
        <v>106</v>
      </c>
      <c r="K5379" t="s">
        <v>257</v>
      </c>
      <c r="L5379" t="s">
        <v>5146</v>
      </c>
    </row>
    <row r="5380" spans="8:12" x14ac:dyDescent="0.25">
      <c r="H5380">
        <v>820432200</v>
      </c>
      <c r="I5380" t="s">
        <v>4835</v>
      </c>
      <c r="J5380" t="s">
        <v>106</v>
      </c>
      <c r="K5380" t="s">
        <v>257</v>
      </c>
      <c r="L5380" t="s">
        <v>5147</v>
      </c>
    </row>
    <row r="5381" spans="8:12" x14ac:dyDescent="0.25">
      <c r="H5381">
        <v>820434200</v>
      </c>
      <c r="I5381" t="s">
        <v>4835</v>
      </c>
      <c r="J5381" t="s">
        <v>106</v>
      </c>
      <c r="K5381" t="s">
        <v>257</v>
      </c>
      <c r="L5381" t="s">
        <v>5148</v>
      </c>
    </row>
    <row r="5382" spans="8:12" x14ac:dyDescent="0.25">
      <c r="H5382">
        <v>820434500</v>
      </c>
      <c r="I5382" t="s">
        <v>4835</v>
      </c>
      <c r="J5382" t="s">
        <v>106</v>
      </c>
      <c r="K5382" t="s">
        <v>257</v>
      </c>
      <c r="L5382" t="s">
        <v>5149</v>
      </c>
    </row>
    <row r="5383" spans="8:12" x14ac:dyDescent="0.25">
      <c r="H5383">
        <v>820442400</v>
      </c>
      <c r="I5383" t="s">
        <v>4835</v>
      </c>
      <c r="J5383" t="s">
        <v>106</v>
      </c>
      <c r="K5383" t="s">
        <v>257</v>
      </c>
      <c r="L5383" t="s">
        <v>5150</v>
      </c>
    </row>
    <row r="5384" spans="8:12" x14ac:dyDescent="0.25">
      <c r="H5384">
        <v>820442800</v>
      </c>
      <c r="I5384" t="s">
        <v>4835</v>
      </c>
      <c r="J5384" t="s">
        <v>106</v>
      </c>
      <c r="K5384" t="s">
        <v>257</v>
      </c>
      <c r="L5384" t="s">
        <v>5151</v>
      </c>
    </row>
    <row r="5385" spans="8:12" x14ac:dyDescent="0.25">
      <c r="H5385">
        <v>820443000</v>
      </c>
      <c r="I5385" t="s">
        <v>4835</v>
      </c>
      <c r="J5385" t="s">
        <v>106</v>
      </c>
      <c r="K5385" t="s">
        <v>257</v>
      </c>
      <c r="L5385" t="s">
        <v>5152</v>
      </c>
    </row>
    <row r="5386" spans="8:12" x14ac:dyDescent="0.25">
      <c r="H5386">
        <v>820443100</v>
      </c>
      <c r="I5386" t="s">
        <v>4835</v>
      </c>
      <c r="J5386" t="s">
        <v>106</v>
      </c>
      <c r="K5386" t="s">
        <v>257</v>
      </c>
      <c r="L5386" t="s">
        <v>5153</v>
      </c>
    </row>
    <row r="5387" spans="8:12" x14ac:dyDescent="0.25">
      <c r="H5387">
        <v>820443200</v>
      </c>
      <c r="I5387" t="s">
        <v>4835</v>
      </c>
      <c r="J5387" t="s">
        <v>106</v>
      </c>
      <c r="K5387" t="s">
        <v>257</v>
      </c>
      <c r="L5387" t="s">
        <v>5154</v>
      </c>
    </row>
    <row r="5388" spans="8:12" x14ac:dyDescent="0.25">
      <c r="H5388">
        <v>820445200</v>
      </c>
      <c r="I5388" t="s">
        <v>4835</v>
      </c>
      <c r="J5388" t="s">
        <v>105</v>
      </c>
      <c r="K5388" t="s">
        <v>257</v>
      </c>
      <c r="L5388" t="s">
        <v>5155</v>
      </c>
    </row>
    <row r="5389" spans="8:12" x14ac:dyDescent="0.25">
      <c r="H5389">
        <v>820445800</v>
      </c>
      <c r="I5389" t="s">
        <v>4835</v>
      </c>
      <c r="J5389" t="s">
        <v>106</v>
      </c>
      <c r="K5389" t="s">
        <v>254</v>
      </c>
      <c r="L5389" t="s">
        <v>5156</v>
      </c>
    </row>
    <row r="5390" spans="8:12" x14ac:dyDescent="0.25">
      <c r="H5390">
        <v>820445801</v>
      </c>
      <c r="I5390" t="s">
        <v>4835</v>
      </c>
      <c r="J5390" t="s">
        <v>106</v>
      </c>
      <c r="K5390" t="s">
        <v>257</v>
      </c>
      <c r="L5390" t="s">
        <v>5157</v>
      </c>
    </row>
    <row r="5391" spans="8:12" x14ac:dyDescent="0.25">
      <c r="H5391">
        <v>820452000</v>
      </c>
      <c r="I5391" t="s">
        <v>4835</v>
      </c>
      <c r="J5391" t="s">
        <v>106</v>
      </c>
      <c r="K5391" t="s">
        <v>254</v>
      </c>
      <c r="L5391" t="s">
        <v>5158</v>
      </c>
    </row>
    <row r="5392" spans="8:12" x14ac:dyDescent="0.25">
      <c r="H5392">
        <v>820455600</v>
      </c>
      <c r="I5392" t="s">
        <v>4835</v>
      </c>
      <c r="J5392" t="s">
        <v>106</v>
      </c>
      <c r="K5392" t="s">
        <v>257</v>
      </c>
      <c r="L5392" t="s">
        <v>5159</v>
      </c>
    </row>
    <row r="5393" spans="8:12" x14ac:dyDescent="0.25">
      <c r="H5393">
        <v>820460400</v>
      </c>
      <c r="I5393" t="s">
        <v>4835</v>
      </c>
      <c r="J5393" t="s">
        <v>106</v>
      </c>
      <c r="K5393" t="s">
        <v>257</v>
      </c>
      <c r="L5393" t="s">
        <v>5160</v>
      </c>
    </row>
    <row r="5394" spans="8:12" x14ac:dyDescent="0.25">
      <c r="H5394">
        <v>820461400</v>
      </c>
      <c r="I5394" t="s">
        <v>4835</v>
      </c>
      <c r="J5394" t="s">
        <v>106</v>
      </c>
      <c r="K5394" t="s">
        <v>257</v>
      </c>
      <c r="L5394" t="s">
        <v>5161</v>
      </c>
    </row>
    <row r="5395" spans="8:12" x14ac:dyDescent="0.25">
      <c r="H5395">
        <v>820461401</v>
      </c>
      <c r="I5395" t="s">
        <v>4835</v>
      </c>
      <c r="J5395" t="s">
        <v>106</v>
      </c>
      <c r="K5395" t="s">
        <v>257</v>
      </c>
      <c r="L5395" t="s">
        <v>5162</v>
      </c>
    </row>
    <row r="5396" spans="8:12" x14ac:dyDescent="0.25">
      <c r="H5396">
        <v>820461402</v>
      </c>
      <c r="I5396" t="s">
        <v>4835</v>
      </c>
      <c r="J5396" t="s">
        <v>106</v>
      </c>
      <c r="K5396" t="s">
        <v>257</v>
      </c>
      <c r="L5396" t="s">
        <v>3664</v>
      </c>
    </row>
    <row r="5397" spans="8:12" x14ac:dyDescent="0.25">
      <c r="H5397">
        <v>820461403</v>
      </c>
      <c r="I5397" t="s">
        <v>4835</v>
      </c>
      <c r="J5397" t="s">
        <v>106</v>
      </c>
      <c r="K5397" t="s">
        <v>257</v>
      </c>
      <c r="L5397" t="s">
        <v>5163</v>
      </c>
    </row>
    <row r="5398" spans="8:12" x14ac:dyDescent="0.25">
      <c r="H5398">
        <v>820461404</v>
      </c>
      <c r="I5398" t="s">
        <v>4835</v>
      </c>
      <c r="J5398" t="s">
        <v>106</v>
      </c>
      <c r="K5398" t="s">
        <v>257</v>
      </c>
      <c r="L5398" t="s">
        <v>5164</v>
      </c>
    </row>
    <row r="5399" spans="8:12" x14ac:dyDescent="0.25">
      <c r="H5399">
        <v>820461405</v>
      </c>
      <c r="I5399" t="s">
        <v>4835</v>
      </c>
      <c r="J5399" t="s">
        <v>106</v>
      </c>
      <c r="K5399" t="s">
        <v>257</v>
      </c>
      <c r="L5399" t="s">
        <v>5165</v>
      </c>
    </row>
    <row r="5400" spans="8:12" x14ac:dyDescent="0.25">
      <c r="H5400">
        <v>820462100</v>
      </c>
      <c r="I5400" t="s">
        <v>4835</v>
      </c>
      <c r="J5400" t="s">
        <v>106</v>
      </c>
      <c r="K5400" t="s">
        <v>257</v>
      </c>
      <c r="L5400" t="s">
        <v>5166</v>
      </c>
    </row>
    <row r="5401" spans="8:12" x14ac:dyDescent="0.25">
      <c r="H5401">
        <v>820466000</v>
      </c>
      <c r="I5401" t="s">
        <v>4835</v>
      </c>
      <c r="J5401" t="s">
        <v>106</v>
      </c>
      <c r="K5401" t="s">
        <v>257</v>
      </c>
      <c r="L5401" t="s">
        <v>5167</v>
      </c>
    </row>
    <row r="5402" spans="8:12" x14ac:dyDescent="0.25">
      <c r="H5402">
        <v>820466200</v>
      </c>
      <c r="I5402" t="s">
        <v>4835</v>
      </c>
      <c r="J5402" t="s">
        <v>106</v>
      </c>
      <c r="K5402" t="s">
        <v>257</v>
      </c>
      <c r="L5402" t="s">
        <v>5168</v>
      </c>
    </row>
    <row r="5403" spans="8:12" x14ac:dyDescent="0.25">
      <c r="H5403">
        <v>820467500</v>
      </c>
      <c r="I5403" t="s">
        <v>4835</v>
      </c>
      <c r="J5403" t="s">
        <v>106</v>
      </c>
      <c r="K5403" t="s">
        <v>254</v>
      </c>
      <c r="L5403" t="s">
        <v>5169</v>
      </c>
    </row>
    <row r="5404" spans="8:12" x14ac:dyDescent="0.25">
      <c r="H5404">
        <v>820468100</v>
      </c>
      <c r="I5404" t="s">
        <v>4835</v>
      </c>
      <c r="J5404" t="s">
        <v>106</v>
      </c>
      <c r="K5404" t="s">
        <v>254</v>
      </c>
      <c r="L5404" t="s">
        <v>5170</v>
      </c>
    </row>
    <row r="5405" spans="8:12" x14ac:dyDescent="0.25">
      <c r="H5405">
        <v>820468400</v>
      </c>
      <c r="I5405" t="s">
        <v>4835</v>
      </c>
      <c r="J5405" t="s">
        <v>106</v>
      </c>
      <c r="K5405" t="s">
        <v>254</v>
      </c>
      <c r="L5405" t="s">
        <v>1436</v>
      </c>
    </row>
    <row r="5406" spans="8:12" x14ac:dyDescent="0.25">
      <c r="H5406">
        <v>820471100</v>
      </c>
      <c r="I5406" t="s">
        <v>4835</v>
      </c>
      <c r="J5406" t="s">
        <v>105</v>
      </c>
      <c r="K5406" t="s">
        <v>257</v>
      </c>
      <c r="L5406" t="s">
        <v>5171</v>
      </c>
    </row>
    <row r="5407" spans="8:12" x14ac:dyDescent="0.25">
      <c r="H5407">
        <v>829000100</v>
      </c>
      <c r="I5407" t="s">
        <v>4835</v>
      </c>
      <c r="J5407" t="s">
        <v>106</v>
      </c>
      <c r="K5407" t="s">
        <v>257</v>
      </c>
      <c r="L5407" t="s">
        <v>5172</v>
      </c>
    </row>
    <row r="5408" spans="8:12" x14ac:dyDescent="0.25">
      <c r="H5408">
        <v>829000600</v>
      </c>
      <c r="I5408" t="s">
        <v>4835</v>
      </c>
      <c r="J5408" t="s">
        <v>106</v>
      </c>
      <c r="K5408" t="s">
        <v>257</v>
      </c>
      <c r="L5408" t="s">
        <v>5173</v>
      </c>
    </row>
    <row r="5409" spans="8:12" x14ac:dyDescent="0.25">
      <c r="H5409">
        <v>829000800</v>
      </c>
      <c r="I5409" t="s">
        <v>4835</v>
      </c>
      <c r="J5409" t="s">
        <v>106</v>
      </c>
      <c r="K5409" t="s">
        <v>257</v>
      </c>
      <c r="L5409" t="s">
        <v>5174</v>
      </c>
    </row>
    <row r="5410" spans="8:12" x14ac:dyDescent="0.25">
      <c r="H5410" s="165">
        <v>860000000</v>
      </c>
      <c r="I5410" s="166" t="s">
        <v>63</v>
      </c>
      <c r="J5410" s="166" t="s">
        <v>221</v>
      </c>
      <c r="K5410" s="166" t="s">
        <v>219</v>
      </c>
      <c r="L5410" s="167" t="s">
        <v>117</v>
      </c>
    </row>
    <row r="5411" spans="8:12" x14ac:dyDescent="0.25">
      <c r="H5411">
        <v>860012900</v>
      </c>
      <c r="I5411" t="s">
        <v>117</v>
      </c>
      <c r="J5411" t="s">
        <v>106</v>
      </c>
      <c r="K5411" t="s">
        <v>254</v>
      </c>
      <c r="L5411" t="s">
        <v>5175</v>
      </c>
    </row>
    <row r="5412" spans="8:12" x14ac:dyDescent="0.25">
      <c r="H5412">
        <v>860015700</v>
      </c>
      <c r="I5412" t="s">
        <v>117</v>
      </c>
      <c r="J5412" t="s">
        <v>105</v>
      </c>
      <c r="K5412" t="s">
        <v>257</v>
      </c>
      <c r="L5412" t="s">
        <v>5176</v>
      </c>
    </row>
    <row r="5413" spans="8:12" x14ac:dyDescent="0.25">
      <c r="H5413">
        <v>860016400</v>
      </c>
      <c r="I5413" t="s">
        <v>117</v>
      </c>
      <c r="J5413" t="s">
        <v>105</v>
      </c>
      <c r="K5413" t="s">
        <v>257</v>
      </c>
      <c r="L5413" t="s">
        <v>5177</v>
      </c>
    </row>
    <row r="5414" spans="8:12" x14ac:dyDescent="0.25">
      <c r="H5414">
        <v>860020600</v>
      </c>
      <c r="I5414" t="s">
        <v>117</v>
      </c>
      <c r="J5414" t="s">
        <v>106</v>
      </c>
      <c r="K5414" t="s">
        <v>254</v>
      </c>
      <c r="L5414" t="s">
        <v>5178</v>
      </c>
    </row>
    <row r="5415" spans="8:12" x14ac:dyDescent="0.25">
      <c r="H5415">
        <v>860020601</v>
      </c>
      <c r="I5415" t="s">
        <v>117</v>
      </c>
      <c r="J5415" t="s">
        <v>106</v>
      </c>
      <c r="K5415" t="s">
        <v>257</v>
      </c>
      <c r="L5415" t="s">
        <v>5179</v>
      </c>
    </row>
    <row r="5416" spans="8:12" x14ac:dyDescent="0.25">
      <c r="H5416">
        <v>860022400</v>
      </c>
      <c r="I5416" t="s">
        <v>117</v>
      </c>
      <c r="J5416" t="s">
        <v>105</v>
      </c>
      <c r="K5416" t="s">
        <v>257</v>
      </c>
      <c r="L5416" t="s">
        <v>5180</v>
      </c>
    </row>
    <row r="5417" spans="8:12" x14ac:dyDescent="0.25">
      <c r="H5417">
        <v>860032300</v>
      </c>
      <c r="I5417" t="s">
        <v>117</v>
      </c>
      <c r="J5417" t="s">
        <v>106</v>
      </c>
      <c r="K5417" t="s">
        <v>254</v>
      </c>
      <c r="L5417" t="s">
        <v>5181</v>
      </c>
    </row>
    <row r="5418" spans="8:12" x14ac:dyDescent="0.25">
      <c r="H5418">
        <v>860037100</v>
      </c>
      <c r="I5418" t="s">
        <v>117</v>
      </c>
      <c r="J5418" t="s">
        <v>106</v>
      </c>
      <c r="K5418" t="s">
        <v>257</v>
      </c>
      <c r="L5418" t="s">
        <v>5182</v>
      </c>
    </row>
    <row r="5419" spans="8:12" x14ac:dyDescent="0.25">
      <c r="H5419">
        <v>860062700</v>
      </c>
      <c r="I5419" t="s">
        <v>117</v>
      </c>
      <c r="J5419" t="s">
        <v>106</v>
      </c>
      <c r="K5419" t="s">
        <v>257</v>
      </c>
      <c r="L5419" t="s">
        <v>5183</v>
      </c>
    </row>
    <row r="5420" spans="8:12" x14ac:dyDescent="0.25">
      <c r="H5420">
        <v>860067000</v>
      </c>
      <c r="I5420" t="s">
        <v>117</v>
      </c>
      <c r="J5420" t="s">
        <v>106</v>
      </c>
      <c r="K5420" t="s">
        <v>257</v>
      </c>
      <c r="L5420" t="s">
        <v>5184</v>
      </c>
    </row>
    <row r="5421" spans="8:12" x14ac:dyDescent="0.25">
      <c r="H5421">
        <v>860107800</v>
      </c>
      <c r="I5421" t="s">
        <v>117</v>
      </c>
      <c r="J5421" t="s">
        <v>106</v>
      </c>
      <c r="K5421" t="s">
        <v>257</v>
      </c>
      <c r="L5421" t="s">
        <v>5185</v>
      </c>
    </row>
    <row r="5422" spans="8:12" x14ac:dyDescent="0.25">
      <c r="H5422">
        <v>860108800</v>
      </c>
      <c r="I5422" t="s">
        <v>117</v>
      </c>
      <c r="J5422" t="s">
        <v>106</v>
      </c>
      <c r="K5422" t="s">
        <v>254</v>
      </c>
      <c r="L5422" t="s">
        <v>5186</v>
      </c>
    </row>
    <row r="5423" spans="8:12" x14ac:dyDescent="0.25">
      <c r="H5423">
        <v>860110700</v>
      </c>
      <c r="I5423" t="s">
        <v>117</v>
      </c>
      <c r="J5423" t="s">
        <v>106</v>
      </c>
      <c r="K5423" t="s">
        <v>254</v>
      </c>
      <c r="L5423" t="s">
        <v>5187</v>
      </c>
    </row>
    <row r="5424" spans="8:12" x14ac:dyDescent="0.25">
      <c r="H5424">
        <v>860110800</v>
      </c>
      <c r="I5424" t="s">
        <v>117</v>
      </c>
      <c r="J5424" t="s">
        <v>106</v>
      </c>
      <c r="K5424" t="s">
        <v>257</v>
      </c>
      <c r="L5424" t="s">
        <v>5188</v>
      </c>
    </row>
    <row r="5425" spans="8:12" x14ac:dyDescent="0.25">
      <c r="H5425">
        <v>860111200</v>
      </c>
      <c r="I5425" t="s">
        <v>117</v>
      </c>
      <c r="J5425" t="s">
        <v>106</v>
      </c>
      <c r="K5425" t="s">
        <v>257</v>
      </c>
      <c r="L5425" t="s">
        <v>5189</v>
      </c>
    </row>
    <row r="5426" spans="8:12" x14ac:dyDescent="0.25">
      <c r="H5426">
        <v>860111500</v>
      </c>
      <c r="I5426" t="s">
        <v>117</v>
      </c>
      <c r="J5426" t="s">
        <v>106</v>
      </c>
      <c r="K5426" t="s">
        <v>254</v>
      </c>
      <c r="L5426" t="s">
        <v>5190</v>
      </c>
    </row>
    <row r="5427" spans="8:12" x14ac:dyDescent="0.25">
      <c r="H5427">
        <v>860111700</v>
      </c>
      <c r="I5427" t="s">
        <v>117</v>
      </c>
      <c r="J5427" t="s">
        <v>106</v>
      </c>
      <c r="K5427" t="s">
        <v>257</v>
      </c>
      <c r="L5427" t="s">
        <v>5191</v>
      </c>
    </row>
    <row r="5428" spans="8:12" x14ac:dyDescent="0.25">
      <c r="H5428">
        <v>860111800</v>
      </c>
      <c r="I5428" t="s">
        <v>117</v>
      </c>
      <c r="J5428" t="s">
        <v>106</v>
      </c>
      <c r="K5428" t="s">
        <v>254</v>
      </c>
      <c r="L5428" t="s">
        <v>5192</v>
      </c>
    </row>
    <row r="5429" spans="8:12" x14ac:dyDescent="0.25">
      <c r="H5429">
        <v>860111900</v>
      </c>
      <c r="I5429" t="s">
        <v>117</v>
      </c>
      <c r="J5429" t="s">
        <v>106</v>
      </c>
      <c r="K5429" t="s">
        <v>257</v>
      </c>
      <c r="L5429" t="s">
        <v>5193</v>
      </c>
    </row>
    <row r="5430" spans="8:12" x14ac:dyDescent="0.25">
      <c r="H5430">
        <v>860118300</v>
      </c>
      <c r="I5430" t="s">
        <v>117</v>
      </c>
      <c r="J5430" t="s">
        <v>106</v>
      </c>
      <c r="K5430" t="s">
        <v>257</v>
      </c>
      <c r="L5430" t="s">
        <v>5194</v>
      </c>
    </row>
    <row r="5431" spans="8:12" x14ac:dyDescent="0.25">
      <c r="H5431">
        <v>860119000</v>
      </c>
      <c r="I5431" t="s">
        <v>117</v>
      </c>
      <c r="J5431" t="s">
        <v>106</v>
      </c>
      <c r="K5431" t="s">
        <v>257</v>
      </c>
      <c r="L5431" t="s">
        <v>5195</v>
      </c>
    </row>
    <row r="5432" spans="8:12" x14ac:dyDescent="0.25">
      <c r="H5432">
        <v>860123500</v>
      </c>
      <c r="I5432" t="s">
        <v>117</v>
      </c>
      <c r="J5432" t="s">
        <v>106</v>
      </c>
      <c r="K5432" t="s">
        <v>254</v>
      </c>
      <c r="L5432" t="s">
        <v>5196</v>
      </c>
    </row>
    <row r="5433" spans="8:12" x14ac:dyDescent="0.25">
      <c r="H5433">
        <v>860123600</v>
      </c>
      <c r="I5433" t="s">
        <v>117</v>
      </c>
      <c r="J5433" t="s">
        <v>106</v>
      </c>
      <c r="K5433" t="s">
        <v>257</v>
      </c>
      <c r="L5433" t="s">
        <v>5197</v>
      </c>
    </row>
    <row r="5434" spans="8:12" x14ac:dyDescent="0.25">
      <c r="H5434">
        <v>860126000</v>
      </c>
      <c r="I5434" t="s">
        <v>117</v>
      </c>
      <c r="J5434" t="s">
        <v>106</v>
      </c>
      <c r="K5434" t="s">
        <v>257</v>
      </c>
      <c r="L5434" t="s">
        <v>5198</v>
      </c>
    </row>
    <row r="5435" spans="8:12" x14ac:dyDescent="0.25">
      <c r="H5435">
        <v>860127100</v>
      </c>
      <c r="I5435" t="s">
        <v>117</v>
      </c>
      <c r="J5435" t="s">
        <v>106</v>
      </c>
      <c r="K5435" t="s">
        <v>257</v>
      </c>
      <c r="L5435" t="s">
        <v>5199</v>
      </c>
    </row>
    <row r="5436" spans="8:12" x14ac:dyDescent="0.25">
      <c r="H5436">
        <v>860133100</v>
      </c>
      <c r="I5436" t="s">
        <v>117</v>
      </c>
      <c r="J5436" t="s">
        <v>106</v>
      </c>
      <c r="K5436" t="s">
        <v>257</v>
      </c>
      <c r="L5436" t="s">
        <v>5200</v>
      </c>
    </row>
    <row r="5437" spans="8:12" x14ac:dyDescent="0.25">
      <c r="H5437">
        <v>860133300</v>
      </c>
      <c r="I5437" t="s">
        <v>117</v>
      </c>
      <c r="J5437" t="s">
        <v>106</v>
      </c>
      <c r="K5437" t="s">
        <v>257</v>
      </c>
      <c r="L5437" t="s">
        <v>5201</v>
      </c>
    </row>
    <row r="5438" spans="8:12" x14ac:dyDescent="0.25">
      <c r="H5438">
        <v>860140800</v>
      </c>
      <c r="I5438" t="s">
        <v>117</v>
      </c>
      <c r="J5438" t="s">
        <v>106</v>
      </c>
      <c r="K5438" t="s">
        <v>257</v>
      </c>
      <c r="L5438" t="s">
        <v>5202</v>
      </c>
    </row>
    <row r="5439" spans="8:12" x14ac:dyDescent="0.25">
      <c r="H5439">
        <v>860141300</v>
      </c>
      <c r="I5439" t="s">
        <v>117</v>
      </c>
      <c r="J5439" t="s">
        <v>105</v>
      </c>
      <c r="K5439" t="s">
        <v>257</v>
      </c>
      <c r="L5439" t="s">
        <v>5203</v>
      </c>
    </row>
    <row r="5440" spans="8:12" x14ac:dyDescent="0.25">
      <c r="H5440">
        <v>860144200</v>
      </c>
      <c r="I5440" t="s">
        <v>117</v>
      </c>
      <c r="J5440" t="s">
        <v>105</v>
      </c>
      <c r="K5440" t="s">
        <v>257</v>
      </c>
      <c r="L5440" t="s">
        <v>5204</v>
      </c>
    </row>
    <row r="5441" spans="8:12" x14ac:dyDescent="0.25">
      <c r="H5441">
        <v>860146400</v>
      </c>
      <c r="I5441" t="s">
        <v>117</v>
      </c>
      <c r="J5441" t="s">
        <v>106</v>
      </c>
      <c r="K5441" t="s">
        <v>257</v>
      </c>
      <c r="L5441" t="s">
        <v>5205</v>
      </c>
    </row>
    <row r="5442" spans="8:12" x14ac:dyDescent="0.25">
      <c r="H5442">
        <v>860146900</v>
      </c>
      <c r="I5442" t="s">
        <v>117</v>
      </c>
      <c r="J5442" t="s">
        <v>106</v>
      </c>
      <c r="K5442" t="s">
        <v>257</v>
      </c>
      <c r="L5442" t="s">
        <v>5206</v>
      </c>
    </row>
    <row r="5443" spans="8:12" x14ac:dyDescent="0.25">
      <c r="H5443">
        <v>860148600</v>
      </c>
      <c r="I5443" t="s">
        <v>117</v>
      </c>
      <c r="J5443" t="s">
        <v>106</v>
      </c>
      <c r="K5443" t="s">
        <v>257</v>
      </c>
      <c r="L5443" t="s">
        <v>5207</v>
      </c>
    </row>
    <row r="5444" spans="8:12" x14ac:dyDescent="0.25">
      <c r="H5444">
        <v>860148800</v>
      </c>
      <c r="I5444" t="s">
        <v>117</v>
      </c>
      <c r="J5444" t="s">
        <v>106</v>
      </c>
      <c r="K5444" t="s">
        <v>257</v>
      </c>
      <c r="L5444" t="s">
        <v>5208</v>
      </c>
    </row>
    <row r="5445" spans="8:12" x14ac:dyDescent="0.25">
      <c r="H5445">
        <v>860155700</v>
      </c>
      <c r="I5445" t="s">
        <v>117</v>
      </c>
      <c r="J5445" t="s">
        <v>105</v>
      </c>
      <c r="K5445" t="s">
        <v>257</v>
      </c>
      <c r="L5445" t="s">
        <v>5209</v>
      </c>
    </row>
    <row r="5446" spans="8:12" x14ac:dyDescent="0.25">
      <c r="H5446">
        <v>860155900</v>
      </c>
      <c r="I5446" t="s">
        <v>117</v>
      </c>
      <c r="J5446" t="s">
        <v>105</v>
      </c>
      <c r="K5446" t="s">
        <v>257</v>
      </c>
      <c r="L5446" t="s">
        <v>5210</v>
      </c>
    </row>
    <row r="5447" spans="8:12" x14ac:dyDescent="0.25">
      <c r="H5447">
        <v>860157700</v>
      </c>
      <c r="I5447" t="s">
        <v>117</v>
      </c>
      <c r="J5447" t="s">
        <v>106</v>
      </c>
      <c r="K5447" t="s">
        <v>254</v>
      </c>
      <c r="L5447" t="s">
        <v>5211</v>
      </c>
    </row>
    <row r="5448" spans="8:12" x14ac:dyDescent="0.25">
      <c r="H5448">
        <v>860157900</v>
      </c>
      <c r="I5448" t="s">
        <v>117</v>
      </c>
      <c r="J5448" t="s">
        <v>106</v>
      </c>
      <c r="K5448" t="s">
        <v>257</v>
      </c>
      <c r="L5448" t="s">
        <v>5212</v>
      </c>
    </row>
    <row r="5449" spans="8:12" x14ac:dyDescent="0.25">
      <c r="H5449">
        <v>860158800</v>
      </c>
      <c r="I5449" t="s">
        <v>117</v>
      </c>
      <c r="J5449" t="s">
        <v>106</v>
      </c>
      <c r="K5449" t="s">
        <v>254</v>
      </c>
      <c r="L5449" t="s">
        <v>5213</v>
      </c>
    </row>
    <row r="5450" spans="8:12" x14ac:dyDescent="0.25">
      <c r="H5450">
        <v>860159700</v>
      </c>
      <c r="I5450" t="s">
        <v>117</v>
      </c>
      <c r="J5450" t="s">
        <v>106</v>
      </c>
      <c r="K5450" t="s">
        <v>254</v>
      </c>
      <c r="L5450" t="s">
        <v>5214</v>
      </c>
    </row>
    <row r="5451" spans="8:12" x14ac:dyDescent="0.25">
      <c r="H5451">
        <v>860165800</v>
      </c>
      <c r="I5451" t="s">
        <v>117</v>
      </c>
      <c r="J5451" t="s">
        <v>106</v>
      </c>
      <c r="K5451" t="s">
        <v>257</v>
      </c>
      <c r="L5451" t="s">
        <v>5215</v>
      </c>
    </row>
    <row r="5452" spans="8:12" x14ac:dyDescent="0.25">
      <c r="H5452">
        <v>860166900</v>
      </c>
      <c r="I5452" t="s">
        <v>117</v>
      </c>
      <c r="J5452" t="s">
        <v>106</v>
      </c>
      <c r="K5452" t="s">
        <v>254</v>
      </c>
      <c r="L5452" t="s">
        <v>5216</v>
      </c>
    </row>
    <row r="5453" spans="8:12" x14ac:dyDescent="0.25">
      <c r="H5453">
        <v>860167100</v>
      </c>
      <c r="I5453" t="s">
        <v>117</v>
      </c>
      <c r="J5453" t="s">
        <v>106</v>
      </c>
      <c r="K5453" t="s">
        <v>257</v>
      </c>
      <c r="L5453" t="s">
        <v>5217</v>
      </c>
    </row>
    <row r="5454" spans="8:12" x14ac:dyDescent="0.25">
      <c r="H5454">
        <v>860174800</v>
      </c>
      <c r="I5454" t="s">
        <v>117</v>
      </c>
      <c r="J5454" t="s">
        <v>106</v>
      </c>
      <c r="K5454" t="s">
        <v>257</v>
      </c>
      <c r="L5454" t="s">
        <v>5218</v>
      </c>
    </row>
    <row r="5455" spans="8:12" x14ac:dyDescent="0.25">
      <c r="H5455">
        <v>860175700</v>
      </c>
      <c r="I5455" t="s">
        <v>117</v>
      </c>
      <c r="J5455" t="s">
        <v>106</v>
      </c>
      <c r="K5455" t="s">
        <v>257</v>
      </c>
      <c r="L5455" t="s">
        <v>5219</v>
      </c>
    </row>
    <row r="5456" spans="8:12" x14ac:dyDescent="0.25">
      <c r="H5456">
        <v>860176700</v>
      </c>
      <c r="I5456" t="s">
        <v>117</v>
      </c>
      <c r="J5456" t="s">
        <v>106</v>
      </c>
      <c r="K5456" t="s">
        <v>257</v>
      </c>
      <c r="L5456" t="s">
        <v>5220</v>
      </c>
    </row>
    <row r="5457" spans="8:12" x14ac:dyDescent="0.25">
      <c r="H5457">
        <v>860176900</v>
      </c>
      <c r="I5457" t="s">
        <v>117</v>
      </c>
      <c r="J5457" t="s">
        <v>106</v>
      </c>
      <c r="K5457" t="s">
        <v>257</v>
      </c>
      <c r="L5457" t="s">
        <v>5221</v>
      </c>
    </row>
    <row r="5458" spans="8:12" x14ac:dyDescent="0.25">
      <c r="H5458">
        <v>860177100</v>
      </c>
      <c r="I5458" t="s">
        <v>117</v>
      </c>
      <c r="J5458" t="s">
        <v>106</v>
      </c>
      <c r="K5458" t="s">
        <v>257</v>
      </c>
      <c r="L5458" t="s">
        <v>5222</v>
      </c>
    </row>
    <row r="5459" spans="8:12" x14ac:dyDescent="0.25">
      <c r="H5459">
        <v>860177200</v>
      </c>
      <c r="I5459" t="s">
        <v>117</v>
      </c>
      <c r="J5459" t="s">
        <v>105</v>
      </c>
      <c r="K5459" t="s">
        <v>257</v>
      </c>
      <c r="L5459" t="s">
        <v>5223</v>
      </c>
    </row>
    <row r="5460" spans="8:12" x14ac:dyDescent="0.25">
      <c r="H5460">
        <v>860177300</v>
      </c>
      <c r="I5460" t="s">
        <v>117</v>
      </c>
      <c r="J5460" t="s">
        <v>106</v>
      </c>
      <c r="K5460" t="s">
        <v>257</v>
      </c>
      <c r="L5460" t="s">
        <v>5224</v>
      </c>
    </row>
    <row r="5461" spans="8:12" x14ac:dyDescent="0.25">
      <c r="H5461">
        <v>860177600</v>
      </c>
      <c r="I5461" t="s">
        <v>117</v>
      </c>
      <c r="J5461" t="s">
        <v>106</v>
      </c>
      <c r="K5461" t="s">
        <v>257</v>
      </c>
      <c r="L5461" t="s">
        <v>5225</v>
      </c>
    </row>
    <row r="5462" spans="8:12" x14ac:dyDescent="0.25">
      <c r="H5462">
        <v>860177900</v>
      </c>
      <c r="I5462" t="s">
        <v>117</v>
      </c>
      <c r="J5462" t="s">
        <v>106</v>
      </c>
      <c r="K5462" t="s">
        <v>257</v>
      </c>
      <c r="L5462" t="s">
        <v>5226</v>
      </c>
    </row>
    <row r="5463" spans="8:12" x14ac:dyDescent="0.25">
      <c r="H5463">
        <v>860178000</v>
      </c>
      <c r="I5463" t="s">
        <v>117</v>
      </c>
      <c r="J5463" t="s">
        <v>106</v>
      </c>
      <c r="K5463" t="s">
        <v>257</v>
      </c>
      <c r="L5463" t="s">
        <v>5227</v>
      </c>
    </row>
    <row r="5464" spans="8:12" x14ac:dyDescent="0.25">
      <c r="H5464">
        <v>860178100</v>
      </c>
      <c r="I5464" t="s">
        <v>117</v>
      </c>
      <c r="J5464" t="s">
        <v>106</v>
      </c>
      <c r="K5464" t="s">
        <v>257</v>
      </c>
      <c r="L5464" t="s">
        <v>5228</v>
      </c>
    </row>
    <row r="5465" spans="8:12" x14ac:dyDescent="0.25">
      <c r="H5465">
        <v>860178200</v>
      </c>
      <c r="I5465" t="s">
        <v>117</v>
      </c>
      <c r="J5465" t="s">
        <v>106</v>
      </c>
      <c r="K5465" t="s">
        <v>257</v>
      </c>
      <c r="L5465" t="s">
        <v>5229</v>
      </c>
    </row>
    <row r="5466" spans="8:12" x14ac:dyDescent="0.25">
      <c r="H5466">
        <v>860178300</v>
      </c>
      <c r="I5466" t="s">
        <v>117</v>
      </c>
      <c r="J5466" t="s">
        <v>106</v>
      </c>
      <c r="K5466" t="s">
        <v>257</v>
      </c>
      <c r="L5466" t="s">
        <v>5230</v>
      </c>
    </row>
    <row r="5467" spans="8:12" x14ac:dyDescent="0.25">
      <c r="H5467">
        <v>860178400</v>
      </c>
      <c r="I5467" t="s">
        <v>117</v>
      </c>
      <c r="J5467" t="s">
        <v>106</v>
      </c>
      <c r="K5467" t="s">
        <v>257</v>
      </c>
      <c r="L5467" t="s">
        <v>5231</v>
      </c>
    </row>
    <row r="5468" spans="8:12" x14ac:dyDescent="0.25">
      <c r="H5468">
        <v>860178500</v>
      </c>
      <c r="I5468" t="s">
        <v>117</v>
      </c>
      <c r="J5468" t="s">
        <v>106</v>
      </c>
      <c r="K5468" t="s">
        <v>257</v>
      </c>
      <c r="L5468" t="s">
        <v>5232</v>
      </c>
    </row>
    <row r="5469" spans="8:12" x14ac:dyDescent="0.25">
      <c r="H5469">
        <v>860178600</v>
      </c>
      <c r="I5469" t="s">
        <v>117</v>
      </c>
      <c r="J5469" t="s">
        <v>106</v>
      </c>
      <c r="K5469" t="s">
        <v>257</v>
      </c>
      <c r="L5469" t="s">
        <v>5233</v>
      </c>
    </row>
    <row r="5470" spans="8:12" x14ac:dyDescent="0.25">
      <c r="H5470">
        <v>860178700</v>
      </c>
      <c r="I5470" t="s">
        <v>117</v>
      </c>
      <c r="J5470" t="s">
        <v>106</v>
      </c>
      <c r="K5470" t="s">
        <v>257</v>
      </c>
      <c r="L5470" t="s">
        <v>5234</v>
      </c>
    </row>
    <row r="5471" spans="8:12" x14ac:dyDescent="0.25">
      <c r="H5471">
        <v>860180900</v>
      </c>
      <c r="I5471" t="s">
        <v>117</v>
      </c>
      <c r="J5471" t="s">
        <v>106</v>
      </c>
      <c r="K5471" t="s">
        <v>257</v>
      </c>
      <c r="L5471" t="s">
        <v>5235</v>
      </c>
    </row>
    <row r="5472" spans="8:12" x14ac:dyDescent="0.25">
      <c r="H5472">
        <v>860181000</v>
      </c>
      <c r="I5472" t="s">
        <v>117</v>
      </c>
      <c r="J5472" t="s">
        <v>106</v>
      </c>
      <c r="K5472" t="s">
        <v>257</v>
      </c>
      <c r="L5472" t="s">
        <v>541</v>
      </c>
    </row>
    <row r="5473" spans="8:12" x14ac:dyDescent="0.25">
      <c r="H5473">
        <v>860181100</v>
      </c>
      <c r="I5473" t="s">
        <v>117</v>
      </c>
      <c r="J5473" t="s">
        <v>106</v>
      </c>
      <c r="K5473" t="s">
        <v>257</v>
      </c>
      <c r="L5473" t="s">
        <v>5236</v>
      </c>
    </row>
    <row r="5474" spans="8:12" x14ac:dyDescent="0.25">
      <c r="H5474">
        <v>860181200</v>
      </c>
      <c r="I5474" t="s">
        <v>117</v>
      </c>
      <c r="J5474" t="s">
        <v>106</v>
      </c>
      <c r="K5474" t="s">
        <v>257</v>
      </c>
      <c r="L5474" t="s">
        <v>5237</v>
      </c>
    </row>
    <row r="5475" spans="8:12" x14ac:dyDescent="0.25">
      <c r="H5475">
        <v>860181300</v>
      </c>
      <c r="I5475" t="s">
        <v>117</v>
      </c>
      <c r="J5475" t="s">
        <v>106</v>
      </c>
      <c r="K5475" t="s">
        <v>257</v>
      </c>
      <c r="L5475" t="s">
        <v>5238</v>
      </c>
    </row>
    <row r="5476" spans="8:12" x14ac:dyDescent="0.25">
      <c r="H5476">
        <v>860181400</v>
      </c>
      <c r="I5476" t="s">
        <v>117</v>
      </c>
      <c r="J5476" t="s">
        <v>106</v>
      </c>
      <c r="K5476" t="s">
        <v>257</v>
      </c>
      <c r="L5476" t="s">
        <v>5239</v>
      </c>
    </row>
    <row r="5477" spans="8:12" x14ac:dyDescent="0.25">
      <c r="H5477">
        <v>860181500</v>
      </c>
      <c r="I5477" t="s">
        <v>117</v>
      </c>
      <c r="J5477" t="s">
        <v>106</v>
      </c>
      <c r="K5477" t="s">
        <v>257</v>
      </c>
      <c r="L5477" t="s">
        <v>5240</v>
      </c>
    </row>
    <row r="5478" spans="8:12" x14ac:dyDescent="0.25">
      <c r="H5478">
        <v>860181600</v>
      </c>
      <c r="I5478" t="s">
        <v>117</v>
      </c>
      <c r="J5478" t="s">
        <v>106</v>
      </c>
      <c r="K5478" t="s">
        <v>257</v>
      </c>
      <c r="L5478" t="s">
        <v>5241</v>
      </c>
    </row>
    <row r="5479" spans="8:12" x14ac:dyDescent="0.25">
      <c r="H5479">
        <v>860181700</v>
      </c>
      <c r="I5479" t="s">
        <v>117</v>
      </c>
      <c r="J5479" t="s">
        <v>106</v>
      </c>
      <c r="K5479" t="s">
        <v>257</v>
      </c>
      <c r="L5479" t="s">
        <v>5242</v>
      </c>
    </row>
    <row r="5480" spans="8:12" x14ac:dyDescent="0.25">
      <c r="H5480">
        <v>860181800</v>
      </c>
      <c r="I5480" t="s">
        <v>117</v>
      </c>
      <c r="J5480" t="s">
        <v>106</v>
      </c>
      <c r="K5480" t="s">
        <v>257</v>
      </c>
      <c r="L5480" t="s">
        <v>5243</v>
      </c>
    </row>
    <row r="5481" spans="8:12" x14ac:dyDescent="0.25">
      <c r="H5481">
        <v>860181900</v>
      </c>
      <c r="I5481" t="s">
        <v>117</v>
      </c>
      <c r="J5481" t="s">
        <v>106</v>
      </c>
      <c r="K5481" t="s">
        <v>257</v>
      </c>
      <c r="L5481" t="s">
        <v>5244</v>
      </c>
    </row>
    <row r="5482" spans="8:12" x14ac:dyDescent="0.25">
      <c r="H5482">
        <v>860182000</v>
      </c>
      <c r="I5482" t="s">
        <v>117</v>
      </c>
      <c r="J5482" t="s">
        <v>106</v>
      </c>
      <c r="K5482" t="s">
        <v>257</v>
      </c>
      <c r="L5482" t="s">
        <v>5245</v>
      </c>
    </row>
    <row r="5483" spans="8:12" x14ac:dyDescent="0.25">
      <c r="H5483">
        <v>860182100</v>
      </c>
      <c r="I5483" t="s">
        <v>117</v>
      </c>
      <c r="J5483" t="s">
        <v>106</v>
      </c>
      <c r="K5483" t="s">
        <v>257</v>
      </c>
      <c r="L5483" t="s">
        <v>5246</v>
      </c>
    </row>
    <row r="5484" spans="8:12" x14ac:dyDescent="0.25">
      <c r="H5484">
        <v>860182200</v>
      </c>
      <c r="I5484" t="s">
        <v>117</v>
      </c>
      <c r="J5484" t="s">
        <v>106</v>
      </c>
      <c r="K5484" t="s">
        <v>257</v>
      </c>
      <c r="L5484" t="s">
        <v>5247</v>
      </c>
    </row>
    <row r="5485" spans="8:12" x14ac:dyDescent="0.25">
      <c r="H5485">
        <v>860182201</v>
      </c>
      <c r="I5485" t="s">
        <v>117</v>
      </c>
      <c r="J5485" t="s">
        <v>106</v>
      </c>
      <c r="K5485" t="s">
        <v>257</v>
      </c>
      <c r="L5485" t="s">
        <v>5247</v>
      </c>
    </row>
    <row r="5486" spans="8:12" x14ac:dyDescent="0.25">
      <c r="H5486">
        <v>860182300</v>
      </c>
      <c r="I5486" t="s">
        <v>117</v>
      </c>
      <c r="J5486" t="s">
        <v>106</v>
      </c>
      <c r="K5486" t="s">
        <v>257</v>
      </c>
      <c r="L5486" t="s">
        <v>5248</v>
      </c>
    </row>
    <row r="5487" spans="8:12" x14ac:dyDescent="0.25">
      <c r="H5487">
        <v>860182400</v>
      </c>
      <c r="I5487" t="s">
        <v>117</v>
      </c>
      <c r="J5487" t="s">
        <v>106</v>
      </c>
      <c r="K5487" t="s">
        <v>257</v>
      </c>
      <c r="L5487" t="s">
        <v>5249</v>
      </c>
    </row>
    <row r="5488" spans="8:12" x14ac:dyDescent="0.25">
      <c r="H5488">
        <v>860182500</v>
      </c>
      <c r="I5488" t="s">
        <v>117</v>
      </c>
      <c r="J5488" t="s">
        <v>106</v>
      </c>
      <c r="K5488" t="s">
        <v>257</v>
      </c>
      <c r="L5488" t="s">
        <v>5250</v>
      </c>
    </row>
    <row r="5489" spans="8:12" x14ac:dyDescent="0.25">
      <c r="H5489">
        <v>860182600</v>
      </c>
      <c r="I5489" t="s">
        <v>117</v>
      </c>
      <c r="J5489" t="s">
        <v>106</v>
      </c>
      <c r="K5489" t="s">
        <v>257</v>
      </c>
      <c r="L5489" t="s">
        <v>5251</v>
      </c>
    </row>
    <row r="5490" spans="8:12" x14ac:dyDescent="0.25">
      <c r="H5490">
        <v>860182700</v>
      </c>
      <c r="I5490" t="s">
        <v>117</v>
      </c>
      <c r="J5490" t="s">
        <v>106</v>
      </c>
      <c r="K5490" t="s">
        <v>254</v>
      </c>
      <c r="L5490" t="s">
        <v>5252</v>
      </c>
    </row>
    <row r="5491" spans="8:12" x14ac:dyDescent="0.25">
      <c r="H5491">
        <v>860182800</v>
      </c>
      <c r="I5491" t="s">
        <v>117</v>
      </c>
      <c r="J5491" t="s">
        <v>106</v>
      </c>
      <c r="K5491" t="s">
        <v>257</v>
      </c>
      <c r="L5491" t="s">
        <v>5253</v>
      </c>
    </row>
    <row r="5492" spans="8:12" x14ac:dyDescent="0.25">
      <c r="H5492">
        <v>860182900</v>
      </c>
      <c r="I5492" t="s">
        <v>117</v>
      </c>
      <c r="J5492" t="s">
        <v>106</v>
      </c>
      <c r="K5492" t="s">
        <v>257</v>
      </c>
      <c r="L5492" t="s">
        <v>5254</v>
      </c>
    </row>
    <row r="5493" spans="8:12" x14ac:dyDescent="0.25">
      <c r="H5493">
        <v>860183000</v>
      </c>
      <c r="I5493" t="s">
        <v>117</v>
      </c>
      <c r="J5493" t="s">
        <v>106</v>
      </c>
      <c r="K5493" t="s">
        <v>257</v>
      </c>
      <c r="L5493" t="s">
        <v>5255</v>
      </c>
    </row>
    <row r="5494" spans="8:12" x14ac:dyDescent="0.25">
      <c r="H5494">
        <v>860183100</v>
      </c>
      <c r="I5494" t="s">
        <v>117</v>
      </c>
      <c r="J5494" t="s">
        <v>106</v>
      </c>
      <c r="K5494" t="s">
        <v>257</v>
      </c>
      <c r="L5494" t="s">
        <v>5256</v>
      </c>
    </row>
    <row r="5495" spans="8:12" x14ac:dyDescent="0.25">
      <c r="H5495">
        <v>860183200</v>
      </c>
      <c r="I5495" t="s">
        <v>117</v>
      </c>
      <c r="J5495" t="s">
        <v>106</v>
      </c>
      <c r="K5495" t="s">
        <v>257</v>
      </c>
      <c r="L5495" t="s">
        <v>5257</v>
      </c>
    </row>
    <row r="5496" spans="8:12" x14ac:dyDescent="0.25">
      <c r="H5496">
        <v>860183300</v>
      </c>
      <c r="I5496" t="s">
        <v>117</v>
      </c>
      <c r="J5496" t="s">
        <v>106</v>
      </c>
      <c r="K5496" t="s">
        <v>257</v>
      </c>
      <c r="L5496" t="s">
        <v>5258</v>
      </c>
    </row>
    <row r="5497" spans="8:12" x14ac:dyDescent="0.25">
      <c r="H5497">
        <v>860183400</v>
      </c>
      <c r="I5497" t="s">
        <v>117</v>
      </c>
      <c r="J5497" t="s">
        <v>106</v>
      </c>
      <c r="K5497" t="s">
        <v>257</v>
      </c>
      <c r="L5497" t="s">
        <v>5259</v>
      </c>
    </row>
    <row r="5498" spans="8:12" x14ac:dyDescent="0.25">
      <c r="H5498">
        <v>860184100</v>
      </c>
      <c r="I5498" t="s">
        <v>117</v>
      </c>
      <c r="J5498" t="s">
        <v>105</v>
      </c>
      <c r="K5498" t="s">
        <v>257</v>
      </c>
      <c r="L5498" t="s">
        <v>5260</v>
      </c>
    </row>
    <row r="5499" spans="8:12" x14ac:dyDescent="0.25">
      <c r="H5499">
        <v>860184200</v>
      </c>
      <c r="I5499" t="s">
        <v>117</v>
      </c>
      <c r="J5499" t="s">
        <v>105</v>
      </c>
      <c r="K5499" t="s">
        <v>257</v>
      </c>
      <c r="L5499" t="s">
        <v>5261</v>
      </c>
    </row>
    <row r="5500" spans="8:12" x14ac:dyDescent="0.25">
      <c r="H5500">
        <v>860184700</v>
      </c>
      <c r="I5500" t="s">
        <v>117</v>
      </c>
      <c r="J5500" t="s">
        <v>106</v>
      </c>
      <c r="K5500" t="s">
        <v>254</v>
      </c>
      <c r="L5500" t="s">
        <v>5262</v>
      </c>
    </row>
    <row r="5501" spans="8:12" x14ac:dyDescent="0.25">
      <c r="H5501">
        <v>860185000</v>
      </c>
      <c r="I5501" t="s">
        <v>117</v>
      </c>
      <c r="J5501" t="s">
        <v>105</v>
      </c>
      <c r="K5501" t="s">
        <v>257</v>
      </c>
      <c r="L5501" t="s">
        <v>5263</v>
      </c>
    </row>
    <row r="5502" spans="8:12" x14ac:dyDescent="0.25">
      <c r="H5502">
        <v>860185300</v>
      </c>
      <c r="I5502" t="s">
        <v>117</v>
      </c>
      <c r="J5502" t="s">
        <v>105</v>
      </c>
      <c r="K5502" t="s">
        <v>257</v>
      </c>
      <c r="L5502" t="s">
        <v>5264</v>
      </c>
    </row>
    <row r="5503" spans="8:12" x14ac:dyDescent="0.25">
      <c r="H5503">
        <v>860185600</v>
      </c>
      <c r="I5503" t="s">
        <v>117</v>
      </c>
      <c r="J5503" t="s">
        <v>105</v>
      </c>
      <c r="K5503" t="s">
        <v>257</v>
      </c>
      <c r="L5503" t="s">
        <v>5265</v>
      </c>
    </row>
    <row r="5504" spans="8:12" x14ac:dyDescent="0.25">
      <c r="H5504">
        <v>860186300</v>
      </c>
      <c r="I5504" t="s">
        <v>117</v>
      </c>
      <c r="J5504" t="s">
        <v>106</v>
      </c>
      <c r="K5504" t="s">
        <v>257</v>
      </c>
      <c r="L5504" t="s">
        <v>5266</v>
      </c>
    </row>
    <row r="5505" spans="8:12" x14ac:dyDescent="0.25">
      <c r="H5505">
        <v>860186800</v>
      </c>
      <c r="I5505" t="s">
        <v>117</v>
      </c>
      <c r="J5505" t="s">
        <v>106</v>
      </c>
      <c r="K5505" t="s">
        <v>257</v>
      </c>
      <c r="L5505" t="s">
        <v>5267</v>
      </c>
    </row>
    <row r="5506" spans="8:12" x14ac:dyDescent="0.25">
      <c r="H5506">
        <v>860187500</v>
      </c>
      <c r="I5506" t="s">
        <v>117</v>
      </c>
      <c r="J5506" t="s">
        <v>106</v>
      </c>
      <c r="K5506" t="s">
        <v>257</v>
      </c>
      <c r="L5506" t="s">
        <v>5268</v>
      </c>
    </row>
    <row r="5507" spans="8:12" x14ac:dyDescent="0.25">
      <c r="H5507">
        <v>860187600</v>
      </c>
      <c r="I5507" t="s">
        <v>117</v>
      </c>
      <c r="J5507" t="s">
        <v>105</v>
      </c>
      <c r="K5507" t="s">
        <v>257</v>
      </c>
      <c r="L5507" t="s">
        <v>5269</v>
      </c>
    </row>
    <row r="5508" spans="8:12" x14ac:dyDescent="0.25">
      <c r="H5508">
        <v>860187800</v>
      </c>
      <c r="I5508" t="s">
        <v>117</v>
      </c>
      <c r="J5508" t="s">
        <v>106</v>
      </c>
      <c r="K5508" t="s">
        <v>257</v>
      </c>
      <c r="L5508" t="s">
        <v>5270</v>
      </c>
    </row>
    <row r="5509" spans="8:12" x14ac:dyDescent="0.25">
      <c r="H5509">
        <v>860189500</v>
      </c>
      <c r="I5509" t="s">
        <v>117</v>
      </c>
      <c r="J5509" t="s">
        <v>106</v>
      </c>
      <c r="K5509" t="s">
        <v>257</v>
      </c>
      <c r="L5509" t="s">
        <v>5271</v>
      </c>
    </row>
    <row r="5510" spans="8:12" x14ac:dyDescent="0.25">
      <c r="H5510">
        <v>860196900</v>
      </c>
      <c r="I5510" t="s">
        <v>117</v>
      </c>
      <c r="J5510" t="s">
        <v>106</v>
      </c>
      <c r="K5510" t="s">
        <v>257</v>
      </c>
      <c r="L5510" t="s">
        <v>5272</v>
      </c>
    </row>
    <row r="5511" spans="8:12" x14ac:dyDescent="0.25">
      <c r="H5511">
        <v>860205600</v>
      </c>
      <c r="I5511" t="s">
        <v>117</v>
      </c>
      <c r="J5511" t="s">
        <v>105</v>
      </c>
      <c r="K5511" t="s">
        <v>257</v>
      </c>
      <c r="L5511" t="s">
        <v>5273</v>
      </c>
    </row>
    <row r="5512" spans="8:12" x14ac:dyDescent="0.25">
      <c r="H5512">
        <v>860207800</v>
      </c>
      <c r="I5512" t="s">
        <v>117</v>
      </c>
      <c r="J5512" t="s">
        <v>106</v>
      </c>
      <c r="K5512" t="s">
        <v>257</v>
      </c>
      <c r="L5512" t="s">
        <v>5274</v>
      </c>
    </row>
    <row r="5513" spans="8:12" x14ac:dyDescent="0.25">
      <c r="H5513">
        <v>860207900</v>
      </c>
      <c r="I5513" t="s">
        <v>117</v>
      </c>
      <c r="J5513" t="s">
        <v>106</v>
      </c>
      <c r="K5513" t="s">
        <v>257</v>
      </c>
      <c r="L5513" t="s">
        <v>5275</v>
      </c>
    </row>
    <row r="5514" spans="8:12" x14ac:dyDescent="0.25">
      <c r="H5514">
        <v>860208000</v>
      </c>
      <c r="I5514" t="s">
        <v>117</v>
      </c>
      <c r="J5514" t="s">
        <v>106</v>
      </c>
      <c r="K5514" t="s">
        <v>257</v>
      </c>
      <c r="L5514" t="s">
        <v>5276</v>
      </c>
    </row>
    <row r="5515" spans="8:12" x14ac:dyDescent="0.25">
      <c r="H5515">
        <v>860210300</v>
      </c>
      <c r="I5515" t="s">
        <v>117</v>
      </c>
      <c r="J5515" t="s">
        <v>105</v>
      </c>
      <c r="K5515" t="s">
        <v>257</v>
      </c>
      <c r="L5515" t="s">
        <v>5277</v>
      </c>
    </row>
    <row r="5516" spans="8:12" x14ac:dyDescent="0.25">
      <c r="H5516">
        <v>860210400</v>
      </c>
      <c r="I5516" t="s">
        <v>117</v>
      </c>
      <c r="J5516" t="s">
        <v>105</v>
      </c>
      <c r="K5516" t="s">
        <v>257</v>
      </c>
      <c r="L5516" t="s">
        <v>5278</v>
      </c>
    </row>
    <row r="5517" spans="8:12" x14ac:dyDescent="0.25">
      <c r="H5517">
        <v>860210600</v>
      </c>
      <c r="I5517" t="s">
        <v>117</v>
      </c>
      <c r="J5517" t="s">
        <v>105</v>
      </c>
      <c r="K5517" t="s">
        <v>257</v>
      </c>
      <c r="L5517" t="s">
        <v>5279</v>
      </c>
    </row>
    <row r="5518" spans="8:12" x14ac:dyDescent="0.25">
      <c r="H5518">
        <v>860220000</v>
      </c>
      <c r="I5518" t="s">
        <v>117</v>
      </c>
      <c r="J5518" t="s">
        <v>105</v>
      </c>
      <c r="K5518" t="s">
        <v>257</v>
      </c>
      <c r="L5518" t="s">
        <v>5280</v>
      </c>
    </row>
    <row r="5519" spans="8:12" x14ac:dyDescent="0.25">
      <c r="H5519">
        <v>860220700</v>
      </c>
      <c r="I5519" t="s">
        <v>117</v>
      </c>
      <c r="J5519" t="s">
        <v>106</v>
      </c>
      <c r="K5519" t="s">
        <v>257</v>
      </c>
      <c r="L5519" t="s">
        <v>3664</v>
      </c>
    </row>
    <row r="5520" spans="8:12" x14ac:dyDescent="0.25">
      <c r="H5520">
        <v>860222700</v>
      </c>
      <c r="I5520" t="s">
        <v>117</v>
      </c>
      <c r="J5520" t="s">
        <v>106</v>
      </c>
      <c r="K5520" t="s">
        <v>257</v>
      </c>
      <c r="L5520" t="s">
        <v>3665</v>
      </c>
    </row>
    <row r="5521" spans="8:12" x14ac:dyDescent="0.25">
      <c r="H5521">
        <v>860224900</v>
      </c>
      <c r="I5521" t="s">
        <v>117</v>
      </c>
      <c r="J5521" t="s">
        <v>106</v>
      </c>
      <c r="K5521" t="s">
        <v>257</v>
      </c>
      <c r="L5521" t="s">
        <v>5281</v>
      </c>
    </row>
    <row r="5522" spans="8:12" x14ac:dyDescent="0.25">
      <c r="H5522">
        <v>860225900</v>
      </c>
      <c r="I5522" t="s">
        <v>117</v>
      </c>
      <c r="J5522" t="s">
        <v>106</v>
      </c>
      <c r="K5522" t="s">
        <v>257</v>
      </c>
      <c r="L5522" t="s">
        <v>5282</v>
      </c>
    </row>
    <row r="5523" spans="8:12" x14ac:dyDescent="0.25">
      <c r="H5523">
        <v>860226300</v>
      </c>
      <c r="I5523" t="s">
        <v>117</v>
      </c>
      <c r="J5523" t="s">
        <v>106</v>
      </c>
      <c r="K5523" t="s">
        <v>257</v>
      </c>
      <c r="L5523" t="s">
        <v>5283</v>
      </c>
    </row>
    <row r="5524" spans="8:12" x14ac:dyDescent="0.25">
      <c r="H5524">
        <v>860227300</v>
      </c>
      <c r="I5524" t="s">
        <v>117</v>
      </c>
      <c r="J5524" t="s">
        <v>106</v>
      </c>
      <c r="K5524" t="s">
        <v>257</v>
      </c>
      <c r="L5524" t="s">
        <v>5284</v>
      </c>
    </row>
    <row r="5525" spans="8:12" x14ac:dyDescent="0.25">
      <c r="H5525">
        <v>860227304</v>
      </c>
      <c r="I5525" t="s">
        <v>117</v>
      </c>
      <c r="J5525" t="s">
        <v>106</v>
      </c>
      <c r="K5525" t="s">
        <v>257</v>
      </c>
      <c r="L5525" t="s">
        <v>5285</v>
      </c>
    </row>
    <row r="5526" spans="8:12" x14ac:dyDescent="0.25">
      <c r="H5526">
        <v>869000100</v>
      </c>
      <c r="I5526" t="s">
        <v>117</v>
      </c>
      <c r="J5526" t="s">
        <v>106</v>
      </c>
      <c r="K5526" t="s">
        <v>257</v>
      </c>
      <c r="L5526" t="s">
        <v>5286</v>
      </c>
    </row>
    <row r="5527" spans="8:12" x14ac:dyDescent="0.25">
      <c r="H5527" s="165">
        <v>900000000</v>
      </c>
      <c r="I5527" s="166" t="s">
        <v>65</v>
      </c>
      <c r="J5527" s="166" t="s">
        <v>221</v>
      </c>
      <c r="K5527" s="166" t="s">
        <v>219</v>
      </c>
      <c r="L5527" s="167" t="s">
        <v>65</v>
      </c>
    </row>
    <row r="5528" spans="8:12" x14ac:dyDescent="0.25">
      <c r="H5528">
        <v>900000400</v>
      </c>
      <c r="I5528" t="s">
        <v>65</v>
      </c>
      <c r="J5528" t="s">
        <v>106</v>
      </c>
      <c r="K5528" t="s">
        <v>257</v>
      </c>
      <c r="L5528" t="s">
        <v>5287</v>
      </c>
    </row>
    <row r="5529" spans="8:12" x14ac:dyDescent="0.25">
      <c r="H5529">
        <v>900001000</v>
      </c>
      <c r="I5529" t="s">
        <v>65</v>
      </c>
      <c r="J5529" t="s">
        <v>106</v>
      </c>
      <c r="K5529" t="s">
        <v>254</v>
      </c>
      <c r="L5529" t="s">
        <v>5288</v>
      </c>
    </row>
    <row r="5530" spans="8:12" x14ac:dyDescent="0.25">
      <c r="H5530">
        <v>900001300</v>
      </c>
      <c r="I5530" t="s">
        <v>65</v>
      </c>
      <c r="J5530" t="s">
        <v>106</v>
      </c>
      <c r="K5530" t="s">
        <v>254</v>
      </c>
      <c r="L5530" t="s">
        <v>5289</v>
      </c>
    </row>
    <row r="5531" spans="8:12" x14ac:dyDescent="0.25">
      <c r="H5531">
        <v>900001800</v>
      </c>
      <c r="I5531" t="s">
        <v>65</v>
      </c>
      <c r="J5531" t="s">
        <v>106</v>
      </c>
      <c r="K5531" t="s">
        <v>254</v>
      </c>
      <c r="L5531" t="s">
        <v>5290</v>
      </c>
    </row>
    <row r="5532" spans="8:12" x14ac:dyDescent="0.25">
      <c r="H5532">
        <v>900002700</v>
      </c>
      <c r="I5532" t="s">
        <v>65</v>
      </c>
      <c r="J5532" t="s">
        <v>106</v>
      </c>
      <c r="K5532" t="s">
        <v>257</v>
      </c>
      <c r="L5532" t="s">
        <v>5291</v>
      </c>
    </row>
    <row r="5533" spans="8:12" x14ac:dyDescent="0.25">
      <c r="H5533">
        <v>900004500</v>
      </c>
      <c r="I5533" t="s">
        <v>65</v>
      </c>
      <c r="J5533" t="s">
        <v>106</v>
      </c>
      <c r="K5533" t="s">
        <v>254</v>
      </c>
      <c r="L5533" t="s">
        <v>5292</v>
      </c>
    </row>
    <row r="5534" spans="8:12" x14ac:dyDescent="0.25">
      <c r="H5534">
        <v>900005400</v>
      </c>
      <c r="I5534" t="s">
        <v>65</v>
      </c>
      <c r="J5534" t="s">
        <v>106</v>
      </c>
      <c r="K5534" t="s">
        <v>257</v>
      </c>
      <c r="L5534" t="s">
        <v>5293</v>
      </c>
    </row>
    <row r="5535" spans="8:12" x14ac:dyDescent="0.25">
      <c r="H5535">
        <v>900006500</v>
      </c>
      <c r="I5535" t="s">
        <v>65</v>
      </c>
      <c r="J5535" t="s">
        <v>106</v>
      </c>
      <c r="K5535" t="s">
        <v>254</v>
      </c>
      <c r="L5535" t="s">
        <v>5294</v>
      </c>
    </row>
    <row r="5536" spans="8:12" x14ac:dyDescent="0.25">
      <c r="H5536">
        <v>900006600</v>
      </c>
      <c r="I5536" t="s">
        <v>65</v>
      </c>
      <c r="J5536" t="s">
        <v>106</v>
      </c>
      <c r="K5536" t="s">
        <v>254</v>
      </c>
      <c r="L5536" t="s">
        <v>5295</v>
      </c>
    </row>
    <row r="5537" spans="8:12" x14ac:dyDescent="0.25">
      <c r="H5537">
        <v>900007100</v>
      </c>
      <c r="I5537" t="s">
        <v>65</v>
      </c>
      <c r="J5537" t="s">
        <v>105</v>
      </c>
      <c r="K5537" t="s">
        <v>257</v>
      </c>
      <c r="L5537" t="s">
        <v>5296</v>
      </c>
    </row>
    <row r="5538" spans="8:12" x14ac:dyDescent="0.25">
      <c r="H5538">
        <v>900007700</v>
      </c>
      <c r="I5538" t="s">
        <v>65</v>
      </c>
      <c r="J5538" t="s">
        <v>106</v>
      </c>
      <c r="K5538" t="s">
        <v>254</v>
      </c>
      <c r="L5538" t="s">
        <v>5297</v>
      </c>
    </row>
    <row r="5539" spans="8:12" x14ac:dyDescent="0.25">
      <c r="H5539">
        <v>900008100</v>
      </c>
      <c r="I5539" t="s">
        <v>65</v>
      </c>
      <c r="J5539" t="s">
        <v>106</v>
      </c>
      <c r="K5539" t="s">
        <v>254</v>
      </c>
      <c r="L5539" t="s">
        <v>5298</v>
      </c>
    </row>
    <row r="5540" spans="8:12" x14ac:dyDescent="0.25">
      <c r="H5540">
        <v>900008700</v>
      </c>
      <c r="I5540" t="s">
        <v>65</v>
      </c>
      <c r="J5540" t="s">
        <v>106</v>
      </c>
      <c r="K5540" t="s">
        <v>257</v>
      </c>
      <c r="L5540" t="s">
        <v>5198</v>
      </c>
    </row>
    <row r="5541" spans="8:12" x14ac:dyDescent="0.25">
      <c r="H5541">
        <v>900011000</v>
      </c>
      <c r="I5541" t="s">
        <v>65</v>
      </c>
      <c r="J5541" t="s">
        <v>106</v>
      </c>
      <c r="K5541" t="s">
        <v>254</v>
      </c>
      <c r="L5541" t="s">
        <v>5299</v>
      </c>
    </row>
    <row r="5542" spans="8:12" x14ac:dyDescent="0.25">
      <c r="H5542">
        <v>900013900</v>
      </c>
      <c r="I5542" t="s">
        <v>65</v>
      </c>
      <c r="J5542" t="s">
        <v>106</v>
      </c>
      <c r="K5542" t="s">
        <v>257</v>
      </c>
      <c r="L5542" t="s">
        <v>5300</v>
      </c>
    </row>
    <row r="5543" spans="8:12" x14ac:dyDescent="0.25">
      <c r="H5543">
        <v>900016800</v>
      </c>
      <c r="I5543" t="s">
        <v>65</v>
      </c>
      <c r="J5543" t="s">
        <v>106</v>
      </c>
      <c r="K5543" t="s">
        <v>254</v>
      </c>
      <c r="L5543" t="s">
        <v>5301</v>
      </c>
    </row>
    <row r="5544" spans="8:12" x14ac:dyDescent="0.25">
      <c r="H5544">
        <v>900017300</v>
      </c>
      <c r="I5544" t="s">
        <v>65</v>
      </c>
      <c r="J5544" t="s">
        <v>106</v>
      </c>
      <c r="K5544" t="s">
        <v>254</v>
      </c>
      <c r="L5544" t="s">
        <v>5302</v>
      </c>
    </row>
    <row r="5545" spans="8:12" x14ac:dyDescent="0.25">
      <c r="H5545">
        <v>900018300</v>
      </c>
      <c r="I5545" t="s">
        <v>65</v>
      </c>
      <c r="J5545" t="s">
        <v>106</v>
      </c>
      <c r="K5545" t="s">
        <v>254</v>
      </c>
      <c r="L5545" t="s">
        <v>5303</v>
      </c>
    </row>
    <row r="5546" spans="8:12" x14ac:dyDescent="0.25">
      <c r="H5546">
        <v>900018500</v>
      </c>
      <c r="I5546" t="s">
        <v>65</v>
      </c>
      <c r="J5546" t="s">
        <v>106</v>
      </c>
      <c r="K5546" t="s">
        <v>254</v>
      </c>
      <c r="L5546" t="s">
        <v>5304</v>
      </c>
    </row>
    <row r="5547" spans="8:12" x14ac:dyDescent="0.25">
      <c r="H5547">
        <v>900021100</v>
      </c>
      <c r="I5547" t="s">
        <v>65</v>
      </c>
      <c r="J5547" t="s">
        <v>106</v>
      </c>
      <c r="K5547" t="s">
        <v>254</v>
      </c>
      <c r="L5547" t="s">
        <v>5305</v>
      </c>
    </row>
    <row r="5548" spans="8:12" x14ac:dyDescent="0.25">
      <c r="H5548">
        <v>900022400</v>
      </c>
      <c r="I5548" t="s">
        <v>65</v>
      </c>
      <c r="J5548" t="s">
        <v>106</v>
      </c>
      <c r="K5548" t="s">
        <v>254</v>
      </c>
      <c r="L5548" t="s">
        <v>5306</v>
      </c>
    </row>
    <row r="5549" spans="8:12" x14ac:dyDescent="0.25">
      <c r="H5549">
        <v>900024200</v>
      </c>
      <c r="I5549" t="s">
        <v>65</v>
      </c>
      <c r="J5549" t="s">
        <v>106</v>
      </c>
      <c r="K5549" t="s">
        <v>254</v>
      </c>
      <c r="L5549" t="s">
        <v>5307</v>
      </c>
    </row>
    <row r="5550" spans="8:12" x14ac:dyDescent="0.25">
      <c r="H5550">
        <v>900025400</v>
      </c>
      <c r="I5550" t="s">
        <v>65</v>
      </c>
      <c r="J5550" t="s">
        <v>106</v>
      </c>
      <c r="K5550" t="s">
        <v>257</v>
      </c>
      <c r="L5550" t="s">
        <v>5308</v>
      </c>
    </row>
    <row r="5551" spans="8:12" x14ac:dyDescent="0.25">
      <c r="H5551">
        <v>900025500</v>
      </c>
      <c r="I5551" t="s">
        <v>65</v>
      </c>
      <c r="J5551" t="s">
        <v>106</v>
      </c>
      <c r="K5551" t="s">
        <v>254</v>
      </c>
      <c r="L5551" t="s">
        <v>5309</v>
      </c>
    </row>
    <row r="5552" spans="8:12" x14ac:dyDescent="0.25">
      <c r="H5552">
        <v>900029700</v>
      </c>
      <c r="I5552" t="s">
        <v>65</v>
      </c>
      <c r="J5552" t="s">
        <v>106</v>
      </c>
      <c r="K5552" t="s">
        <v>254</v>
      </c>
      <c r="L5552" t="s">
        <v>5310</v>
      </c>
    </row>
    <row r="5553" spans="8:12" x14ac:dyDescent="0.25">
      <c r="H5553">
        <v>900034100</v>
      </c>
      <c r="I5553" t="s">
        <v>65</v>
      </c>
      <c r="J5553" t="s">
        <v>106</v>
      </c>
      <c r="K5553" t="s">
        <v>257</v>
      </c>
      <c r="L5553" t="s">
        <v>5311</v>
      </c>
    </row>
    <row r="5554" spans="8:12" x14ac:dyDescent="0.25">
      <c r="H5554">
        <v>900036600</v>
      </c>
      <c r="I5554" t="s">
        <v>65</v>
      </c>
      <c r="J5554" t="s">
        <v>105</v>
      </c>
      <c r="K5554" t="s">
        <v>257</v>
      </c>
      <c r="L5554" t="s">
        <v>5312</v>
      </c>
    </row>
    <row r="5555" spans="8:12" x14ac:dyDescent="0.25">
      <c r="H5555">
        <v>900037300</v>
      </c>
      <c r="I5555" t="s">
        <v>65</v>
      </c>
      <c r="J5555" t="s">
        <v>106</v>
      </c>
      <c r="K5555" t="s">
        <v>254</v>
      </c>
      <c r="L5555" t="s">
        <v>5313</v>
      </c>
    </row>
    <row r="5556" spans="8:12" x14ac:dyDescent="0.25">
      <c r="H5556">
        <v>900038000</v>
      </c>
      <c r="I5556" t="s">
        <v>65</v>
      </c>
      <c r="J5556" t="s">
        <v>106</v>
      </c>
      <c r="K5556" t="s">
        <v>257</v>
      </c>
      <c r="L5556" t="s">
        <v>5314</v>
      </c>
    </row>
    <row r="5557" spans="8:12" x14ac:dyDescent="0.25">
      <c r="H5557">
        <v>900038700</v>
      </c>
      <c r="I5557" t="s">
        <v>65</v>
      </c>
      <c r="J5557" t="s">
        <v>106</v>
      </c>
      <c r="K5557" t="s">
        <v>254</v>
      </c>
      <c r="L5557" t="s">
        <v>5315</v>
      </c>
    </row>
    <row r="5558" spans="8:12" x14ac:dyDescent="0.25">
      <c r="H5558">
        <v>900039000</v>
      </c>
      <c r="I5558" t="s">
        <v>65</v>
      </c>
      <c r="J5558" t="s">
        <v>106</v>
      </c>
      <c r="K5558" t="s">
        <v>254</v>
      </c>
      <c r="L5558" t="s">
        <v>5316</v>
      </c>
    </row>
    <row r="5559" spans="8:12" x14ac:dyDescent="0.25">
      <c r="H5559">
        <v>900039200</v>
      </c>
      <c r="I5559" t="s">
        <v>65</v>
      </c>
      <c r="J5559" t="s">
        <v>106</v>
      </c>
      <c r="K5559" t="s">
        <v>257</v>
      </c>
      <c r="L5559" t="s">
        <v>5317</v>
      </c>
    </row>
    <row r="5560" spans="8:12" x14ac:dyDescent="0.25">
      <c r="H5560">
        <v>900043400</v>
      </c>
      <c r="I5560" t="s">
        <v>65</v>
      </c>
      <c r="J5560" t="s">
        <v>105</v>
      </c>
      <c r="K5560" t="s">
        <v>257</v>
      </c>
      <c r="L5560" t="s">
        <v>5318</v>
      </c>
    </row>
    <row r="5561" spans="8:12" x14ac:dyDescent="0.25">
      <c r="H5561">
        <v>900043700</v>
      </c>
      <c r="I5561" t="s">
        <v>65</v>
      </c>
      <c r="J5561" t="s">
        <v>106</v>
      </c>
      <c r="K5561" t="s">
        <v>257</v>
      </c>
      <c r="L5561" t="s">
        <v>5319</v>
      </c>
    </row>
    <row r="5562" spans="8:12" x14ac:dyDescent="0.25">
      <c r="H5562">
        <v>900044900</v>
      </c>
      <c r="I5562" t="s">
        <v>65</v>
      </c>
      <c r="J5562" t="s">
        <v>106</v>
      </c>
      <c r="K5562" t="s">
        <v>254</v>
      </c>
      <c r="L5562" t="s">
        <v>5320</v>
      </c>
    </row>
    <row r="5563" spans="8:12" x14ac:dyDescent="0.25">
      <c r="H5563">
        <v>900045400</v>
      </c>
      <c r="I5563" t="s">
        <v>65</v>
      </c>
      <c r="J5563" t="s">
        <v>106</v>
      </c>
      <c r="K5563" t="s">
        <v>254</v>
      </c>
      <c r="L5563" t="s">
        <v>5321</v>
      </c>
    </row>
    <row r="5564" spans="8:12" x14ac:dyDescent="0.25">
      <c r="H5564">
        <v>900046500</v>
      </c>
      <c r="I5564" t="s">
        <v>65</v>
      </c>
      <c r="J5564" t="s">
        <v>106</v>
      </c>
      <c r="K5564" t="s">
        <v>254</v>
      </c>
      <c r="L5564" t="s">
        <v>5322</v>
      </c>
    </row>
    <row r="5565" spans="8:12" x14ac:dyDescent="0.25">
      <c r="H5565">
        <v>900046900</v>
      </c>
      <c r="I5565" t="s">
        <v>65</v>
      </c>
      <c r="J5565" t="s">
        <v>106</v>
      </c>
      <c r="K5565" t="s">
        <v>257</v>
      </c>
      <c r="L5565" t="s">
        <v>5323</v>
      </c>
    </row>
    <row r="5566" spans="8:12" x14ac:dyDescent="0.25">
      <c r="H5566">
        <v>900047500</v>
      </c>
      <c r="I5566" t="s">
        <v>65</v>
      </c>
      <c r="J5566" t="s">
        <v>106</v>
      </c>
      <c r="K5566" t="s">
        <v>257</v>
      </c>
      <c r="L5566" t="s">
        <v>5198</v>
      </c>
    </row>
    <row r="5567" spans="8:12" x14ac:dyDescent="0.25">
      <c r="H5567">
        <v>900050700</v>
      </c>
      <c r="I5567" t="s">
        <v>65</v>
      </c>
      <c r="J5567" t="s">
        <v>106</v>
      </c>
      <c r="K5567" t="s">
        <v>257</v>
      </c>
      <c r="L5567" t="s">
        <v>5324</v>
      </c>
    </row>
    <row r="5568" spans="8:12" x14ac:dyDescent="0.25">
      <c r="H5568">
        <v>900051900</v>
      </c>
      <c r="I5568" t="s">
        <v>65</v>
      </c>
      <c r="J5568" t="s">
        <v>106</v>
      </c>
      <c r="K5568" t="s">
        <v>254</v>
      </c>
      <c r="L5568" t="s">
        <v>5325</v>
      </c>
    </row>
    <row r="5569" spans="8:12" x14ac:dyDescent="0.25">
      <c r="H5569">
        <v>900052700</v>
      </c>
      <c r="I5569" t="s">
        <v>65</v>
      </c>
      <c r="J5569" t="s">
        <v>106</v>
      </c>
      <c r="K5569" t="s">
        <v>254</v>
      </c>
      <c r="L5569" t="s">
        <v>5326</v>
      </c>
    </row>
    <row r="5570" spans="8:12" x14ac:dyDescent="0.25">
      <c r="H5570">
        <v>900054300</v>
      </c>
      <c r="I5570" t="s">
        <v>65</v>
      </c>
      <c r="J5570" t="s">
        <v>106</v>
      </c>
      <c r="K5570" t="s">
        <v>254</v>
      </c>
      <c r="L5570" t="s">
        <v>5327</v>
      </c>
    </row>
    <row r="5571" spans="8:12" x14ac:dyDescent="0.25">
      <c r="H5571">
        <v>900054500</v>
      </c>
      <c r="I5571" t="s">
        <v>65</v>
      </c>
      <c r="J5571" t="s">
        <v>106</v>
      </c>
      <c r="K5571" t="s">
        <v>257</v>
      </c>
      <c r="L5571" t="s">
        <v>5328</v>
      </c>
    </row>
    <row r="5572" spans="8:12" x14ac:dyDescent="0.25">
      <c r="H5572">
        <v>900055200</v>
      </c>
      <c r="I5572" t="s">
        <v>65</v>
      </c>
      <c r="J5572" t="s">
        <v>106</v>
      </c>
      <c r="K5572" t="s">
        <v>257</v>
      </c>
      <c r="L5572" t="s">
        <v>5329</v>
      </c>
    </row>
    <row r="5573" spans="8:12" x14ac:dyDescent="0.25">
      <c r="H5573">
        <v>900055400</v>
      </c>
      <c r="I5573" t="s">
        <v>65</v>
      </c>
      <c r="J5573" t="s">
        <v>106</v>
      </c>
      <c r="K5573" t="s">
        <v>254</v>
      </c>
      <c r="L5573" t="s">
        <v>5330</v>
      </c>
    </row>
    <row r="5574" spans="8:12" x14ac:dyDescent="0.25">
      <c r="H5574">
        <v>900056800</v>
      </c>
      <c r="I5574" t="s">
        <v>65</v>
      </c>
      <c r="J5574" t="s">
        <v>105</v>
      </c>
      <c r="K5574" t="s">
        <v>257</v>
      </c>
      <c r="L5574" t="s">
        <v>5331</v>
      </c>
    </row>
    <row r="5575" spans="8:12" x14ac:dyDescent="0.25">
      <c r="H5575">
        <v>900058300</v>
      </c>
      <c r="I5575" t="s">
        <v>65</v>
      </c>
      <c r="J5575" t="s">
        <v>105</v>
      </c>
      <c r="K5575" t="s">
        <v>257</v>
      </c>
      <c r="L5575" t="s">
        <v>5332</v>
      </c>
    </row>
    <row r="5576" spans="8:12" x14ac:dyDescent="0.25">
      <c r="H5576">
        <v>900060100</v>
      </c>
      <c r="I5576" t="s">
        <v>65</v>
      </c>
      <c r="J5576" t="s">
        <v>105</v>
      </c>
      <c r="K5576" t="s">
        <v>257</v>
      </c>
      <c r="L5576" t="s">
        <v>5333</v>
      </c>
    </row>
    <row r="5577" spans="8:12" x14ac:dyDescent="0.25">
      <c r="H5577">
        <v>900060400</v>
      </c>
      <c r="I5577" t="s">
        <v>65</v>
      </c>
      <c r="J5577" t="s">
        <v>106</v>
      </c>
      <c r="K5577" t="s">
        <v>254</v>
      </c>
      <c r="L5577" t="s">
        <v>5334</v>
      </c>
    </row>
    <row r="5578" spans="8:12" x14ac:dyDescent="0.25">
      <c r="H5578">
        <v>900061400</v>
      </c>
      <c r="I5578" t="s">
        <v>65</v>
      </c>
      <c r="J5578" t="s">
        <v>106</v>
      </c>
      <c r="K5578" t="s">
        <v>257</v>
      </c>
      <c r="L5578" t="s">
        <v>5335</v>
      </c>
    </row>
    <row r="5579" spans="8:12" x14ac:dyDescent="0.25">
      <c r="H5579">
        <v>900062200</v>
      </c>
      <c r="I5579" t="s">
        <v>65</v>
      </c>
      <c r="J5579" t="s">
        <v>106</v>
      </c>
      <c r="K5579" t="s">
        <v>254</v>
      </c>
      <c r="L5579" t="s">
        <v>5336</v>
      </c>
    </row>
    <row r="5580" spans="8:12" x14ac:dyDescent="0.25">
      <c r="H5580">
        <v>900063300</v>
      </c>
      <c r="I5580" t="s">
        <v>65</v>
      </c>
      <c r="J5580" t="s">
        <v>106</v>
      </c>
      <c r="K5580" t="s">
        <v>254</v>
      </c>
      <c r="L5580" t="s">
        <v>5337</v>
      </c>
    </row>
    <row r="5581" spans="8:12" x14ac:dyDescent="0.25">
      <c r="H5581">
        <v>900063400</v>
      </c>
      <c r="I5581" t="s">
        <v>65</v>
      </c>
      <c r="J5581" t="s">
        <v>106</v>
      </c>
      <c r="K5581" t="s">
        <v>257</v>
      </c>
      <c r="L5581" t="s">
        <v>5338</v>
      </c>
    </row>
    <row r="5582" spans="8:12" x14ac:dyDescent="0.25">
      <c r="H5582">
        <v>900065100</v>
      </c>
      <c r="I5582" t="s">
        <v>65</v>
      </c>
      <c r="J5582" t="s">
        <v>106</v>
      </c>
      <c r="K5582" t="s">
        <v>257</v>
      </c>
      <c r="L5582" t="s">
        <v>5339</v>
      </c>
    </row>
    <row r="5583" spans="8:12" x14ac:dyDescent="0.25">
      <c r="H5583">
        <v>900065500</v>
      </c>
      <c r="I5583" t="s">
        <v>65</v>
      </c>
      <c r="J5583" t="s">
        <v>106</v>
      </c>
      <c r="K5583" t="s">
        <v>257</v>
      </c>
      <c r="L5583" t="s">
        <v>5340</v>
      </c>
    </row>
    <row r="5584" spans="8:12" x14ac:dyDescent="0.25">
      <c r="H5584">
        <v>900066700</v>
      </c>
      <c r="I5584" t="s">
        <v>65</v>
      </c>
      <c r="J5584" t="s">
        <v>105</v>
      </c>
      <c r="K5584" t="s">
        <v>257</v>
      </c>
      <c r="L5584" t="s">
        <v>5341</v>
      </c>
    </row>
    <row r="5585" spans="8:12" x14ac:dyDescent="0.25">
      <c r="H5585">
        <v>900066800</v>
      </c>
      <c r="I5585" t="s">
        <v>65</v>
      </c>
      <c r="J5585" t="s">
        <v>106</v>
      </c>
      <c r="K5585" t="s">
        <v>257</v>
      </c>
      <c r="L5585" t="s">
        <v>5342</v>
      </c>
    </row>
    <row r="5586" spans="8:12" x14ac:dyDescent="0.25">
      <c r="H5586">
        <v>900068200</v>
      </c>
      <c r="I5586" t="s">
        <v>65</v>
      </c>
      <c r="J5586" t="s">
        <v>106</v>
      </c>
      <c r="K5586" t="s">
        <v>254</v>
      </c>
      <c r="L5586" t="s">
        <v>5343</v>
      </c>
    </row>
    <row r="5587" spans="8:12" x14ac:dyDescent="0.25">
      <c r="H5587">
        <v>900069000</v>
      </c>
      <c r="I5587" t="s">
        <v>65</v>
      </c>
      <c r="J5587" t="s">
        <v>106</v>
      </c>
      <c r="K5587" t="s">
        <v>257</v>
      </c>
      <c r="L5587" t="s">
        <v>5344</v>
      </c>
    </row>
    <row r="5588" spans="8:12" x14ac:dyDescent="0.25">
      <c r="H5588">
        <v>900069300</v>
      </c>
      <c r="I5588" t="s">
        <v>65</v>
      </c>
      <c r="J5588" t="s">
        <v>106</v>
      </c>
      <c r="K5588" t="s">
        <v>254</v>
      </c>
      <c r="L5588" t="s">
        <v>5345</v>
      </c>
    </row>
    <row r="5589" spans="8:12" x14ac:dyDescent="0.25">
      <c r="H5589">
        <v>900070700</v>
      </c>
      <c r="I5589" t="s">
        <v>65</v>
      </c>
      <c r="J5589" t="s">
        <v>106</v>
      </c>
      <c r="K5589" t="s">
        <v>254</v>
      </c>
      <c r="L5589" t="s">
        <v>5346</v>
      </c>
    </row>
    <row r="5590" spans="8:12" x14ac:dyDescent="0.25">
      <c r="H5590">
        <v>900070900</v>
      </c>
      <c r="I5590" t="s">
        <v>65</v>
      </c>
      <c r="J5590" t="s">
        <v>106</v>
      </c>
      <c r="K5590" t="s">
        <v>254</v>
      </c>
      <c r="L5590" t="s">
        <v>5347</v>
      </c>
    </row>
    <row r="5591" spans="8:12" x14ac:dyDescent="0.25">
      <c r="H5591">
        <v>900071200</v>
      </c>
      <c r="I5591" t="s">
        <v>65</v>
      </c>
      <c r="J5591" t="s">
        <v>106</v>
      </c>
      <c r="K5591" t="s">
        <v>254</v>
      </c>
      <c r="L5591" t="s">
        <v>5348</v>
      </c>
    </row>
    <row r="5592" spans="8:12" x14ac:dyDescent="0.25">
      <c r="H5592">
        <v>900071500</v>
      </c>
      <c r="I5592" t="s">
        <v>65</v>
      </c>
      <c r="J5592" t="s">
        <v>106</v>
      </c>
      <c r="K5592" t="s">
        <v>254</v>
      </c>
      <c r="L5592" t="s">
        <v>5349</v>
      </c>
    </row>
    <row r="5593" spans="8:12" x14ac:dyDescent="0.25">
      <c r="H5593">
        <v>900073700</v>
      </c>
      <c r="I5593" t="s">
        <v>65</v>
      </c>
      <c r="J5593" t="s">
        <v>106</v>
      </c>
      <c r="K5593" t="s">
        <v>254</v>
      </c>
      <c r="L5593" t="s">
        <v>5350</v>
      </c>
    </row>
    <row r="5594" spans="8:12" x14ac:dyDescent="0.25">
      <c r="H5594">
        <v>900074200</v>
      </c>
      <c r="I5594" t="s">
        <v>65</v>
      </c>
      <c r="J5594" t="s">
        <v>106</v>
      </c>
      <c r="K5594" t="s">
        <v>257</v>
      </c>
      <c r="L5594" t="s">
        <v>5351</v>
      </c>
    </row>
    <row r="5595" spans="8:12" x14ac:dyDescent="0.25">
      <c r="H5595">
        <v>900074500</v>
      </c>
      <c r="I5595" t="s">
        <v>65</v>
      </c>
      <c r="J5595" t="s">
        <v>106</v>
      </c>
      <c r="K5595" t="s">
        <v>254</v>
      </c>
      <c r="L5595" t="s">
        <v>5352</v>
      </c>
    </row>
    <row r="5596" spans="8:12" x14ac:dyDescent="0.25">
      <c r="H5596">
        <v>900075300</v>
      </c>
      <c r="I5596" t="s">
        <v>65</v>
      </c>
      <c r="J5596" t="s">
        <v>106</v>
      </c>
      <c r="K5596" t="s">
        <v>254</v>
      </c>
      <c r="L5596" t="s">
        <v>5353</v>
      </c>
    </row>
    <row r="5597" spans="8:12" x14ac:dyDescent="0.25">
      <c r="H5597">
        <v>900076500</v>
      </c>
      <c r="I5597" t="s">
        <v>65</v>
      </c>
      <c r="J5597" t="s">
        <v>106</v>
      </c>
      <c r="K5597" t="s">
        <v>254</v>
      </c>
      <c r="L5597" t="s">
        <v>5354</v>
      </c>
    </row>
    <row r="5598" spans="8:12" x14ac:dyDescent="0.25">
      <c r="H5598">
        <v>900080500</v>
      </c>
      <c r="I5598" t="s">
        <v>65</v>
      </c>
      <c r="J5598" t="s">
        <v>106</v>
      </c>
      <c r="K5598" t="s">
        <v>257</v>
      </c>
      <c r="L5598" t="s">
        <v>5355</v>
      </c>
    </row>
    <row r="5599" spans="8:12" x14ac:dyDescent="0.25">
      <c r="H5599">
        <v>900082800</v>
      </c>
      <c r="I5599" t="s">
        <v>65</v>
      </c>
      <c r="J5599" t="s">
        <v>106</v>
      </c>
      <c r="K5599" t="s">
        <v>254</v>
      </c>
      <c r="L5599" t="s">
        <v>5356</v>
      </c>
    </row>
    <row r="5600" spans="8:12" x14ac:dyDescent="0.25">
      <c r="H5600">
        <v>900082900</v>
      </c>
      <c r="I5600" t="s">
        <v>65</v>
      </c>
      <c r="J5600" t="s">
        <v>106</v>
      </c>
      <c r="K5600" t="s">
        <v>254</v>
      </c>
      <c r="L5600" t="s">
        <v>5357</v>
      </c>
    </row>
    <row r="5601" spans="8:12" x14ac:dyDescent="0.25">
      <c r="H5601">
        <v>900083400</v>
      </c>
      <c r="I5601" t="s">
        <v>65</v>
      </c>
      <c r="J5601" t="s">
        <v>106</v>
      </c>
      <c r="K5601" t="s">
        <v>257</v>
      </c>
      <c r="L5601" t="s">
        <v>5358</v>
      </c>
    </row>
    <row r="5602" spans="8:12" x14ac:dyDescent="0.25">
      <c r="H5602">
        <v>900083500</v>
      </c>
      <c r="I5602" t="s">
        <v>65</v>
      </c>
      <c r="J5602" t="s">
        <v>106</v>
      </c>
      <c r="K5602" t="s">
        <v>257</v>
      </c>
      <c r="L5602" t="s">
        <v>5359</v>
      </c>
    </row>
    <row r="5603" spans="8:12" x14ac:dyDescent="0.25">
      <c r="H5603">
        <v>900085600</v>
      </c>
      <c r="I5603" t="s">
        <v>65</v>
      </c>
      <c r="J5603" t="s">
        <v>105</v>
      </c>
      <c r="K5603" t="s">
        <v>254</v>
      </c>
      <c r="L5603" t="s">
        <v>5360</v>
      </c>
    </row>
    <row r="5604" spans="8:12" x14ac:dyDescent="0.25">
      <c r="H5604">
        <v>900085601</v>
      </c>
      <c r="I5604" t="s">
        <v>65</v>
      </c>
      <c r="J5604" t="s">
        <v>105</v>
      </c>
      <c r="K5604" t="s">
        <v>257</v>
      </c>
      <c r="L5604" t="s">
        <v>5360</v>
      </c>
    </row>
    <row r="5605" spans="8:12" x14ac:dyDescent="0.25">
      <c r="H5605">
        <v>900085602</v>
      </c>
      <c r="I5605" t="s">
        <v>65</v>
      </c>
      <c r="J5605" t="s">
        <v>105</v>
      </c>
      <c r="K5605" t="s">
        <v>257</v>
      </c>
      <c r="L5605" t="s">
        <v>5360</v>
      </c>
    </row>
    <row r="5606" spans="8:12" x14ac:dyDescent="0.25">
      <c r="H5606">
        <v>900085603</v>
      </c>
      <c r="I5606" t="s">
        <v>65</v>
      </c>
      <c r="J5606" t="s">
        <v>105</v>
      </c>
      <c r="K5606" t="s">
        <v>257</v>
      </c>
      <c r="L5606" t="s">
        <v>5361</v>
      </c>
    </row>
    <row r="5607" spans="8:12" x14ac:dyDescent="0.25">
      <c r="H5607">
        <v>900086400</v>
      </c>
      <c r="I5607" t="s">
        <v>65</v>
      </c>
      <c r="J5607" t="s">
        <v>106</v>
      </c>
      <c r="K5607" t="s">
        <v>257</v>
      </c>
      <c r="L5607" t="s">
        <v>5198</v>
      </c>
    </row>
    <row r="5608" spans="8:12" x14ac:dyDescent="0.25">
      <c r="H5608">
        <v>900086500</v>
      </c>
      <c r="I5608" t="s">
        <v>65</v>
      </c>
      <c r="J5608" t="s">
        <v>106</v>
      </c>
      <c r="K5608" t="s">
        <v>254</v>
      </c>
      <c r="L5608" t="s">
        <v>5362</v>
      </c>
    </row>
    <row r="5609" spans="8:12" x14ac:dyDescent="0.25">
      <c r="H5609">
        <v>900086800</v>
      </c>
      <c r="I5609" t="s">
        <v>65</v>
      </c>
      <c r="J5609" t="s">
        <v>106</v>
      </c>
      <c r="K5609" t="s">
        <v>257</v>
      </c>
      <c r="L5609" t="s">
        <v>5363</v>
      </c>
    </row>
    <row r="5610" spans="8:12" x14ac:dyDescent="0.25">
      <c r="H5610">
        <v>900088100</v>
      </c>
      <c r="I5610" t="s">
        <v>65</v>
      </c>
      <c r="J5610" t="s">
        <v>106</v>
      </c>
      <c r="K5610" t="s">
        <v>254</v>
      </c>
      <c r="L5610" t="s">
        <v>5364</v>
      </c>
    </row>
    <row r="5611" spans="8:12" x14ac:dyDescent="0.25">
      <c r="H5611">
        <v>900089400</v>
      </c>
      <c r="I5611" t="s">
        <v>65</v>
      </c>
      <c r="J5611" t="s">
        <v>106</v>
      </c>
      <c r="K5611" t="s">
        <v>257</v>
      </c>
      <c r="L5611" t="s">
        <v>5365</v>
      </c>
    </row>
    <row r="5612" spans="8:12" x14ac:dyDescent="0.25">
      <c r="H5612">
        <v>900089600</v>
      </c>
      <c r="I5612" t="s">
        <v>65</v>
      </c>
      <c r="J5612" t="s">
        <v>106</v>
      </c>
      <c r="K5612" t="s">
        <v>254</v>
      </c>
      <c r="L5612" t="s">
        <v>5366</v>
      </c>
    </row>
    <row r="5613" spans="8:12" x14ac:dyDescent="0.25">
      <c r="H5613">
        <v>900090200</v>
      </c>
      <c r="I5613" t="s">
        <v>65</v>
      </c>
      <c r="J5613" t="s">
        <v>106</v>
      </c>
      <c r="K5613" t="s">
        <v>254</v>
      </c>
      <c r="L5613" t="s">
        <v>5367</v>
      </c>
    </row>
    <row r="5614" spans="8:12" x14ac:dyDescent="0.25">
      <c r="H5614">
        <v>900093100</v>
      </c>
      <c r="I5614" t="s">
        <v>65</v>
      </c>
      <c r="J5614" t="s">
        <v>105</v>
      </c>
      <c r="K5614" t="s">
        <v>257</v>
      </c>
      <c r="L5614" t="s">
        <v>5368</v>
      </c>
    </row>
    <row r="5615" spans="8:12" x14ac:dyDescent="0.25">
      <c r="H5615">
        <v>900094000</v>
      </c>
      <c r="I5615" t="s">
        <v>65</v>
      </c>
      <c r="J5615" t="s">
        <v>106</v>
      </c>
      <c r="K5615" t="s">
        <v>254</v>
      </c>
      <c r="L5615" t="s">
        <v>5369</v>
      </c>
    </row>
    <row r="5616" spans="8:12" x14ac:dyDescent="0.25">
      <c r="H5616">
        <v>900094900</v>
      </c>
      <c r="I5616" t="s">
        <v>65</v>
      </c>
      <c r="J5616" t="s">
        <v>106</v>
      </c>
      <c r="K5616" t="s">
        <v>257</v>
      </c>
      <c r="L5616" t="s">
        <v>5370</v>
      </c>
    </row>
    <row r="5617" spans="8:12" x14ac:dyDescent="0.25">
      <c r="H5617">
        <v>900095600</v>
      </c>
      <c r="I5617" t="s">
        <v>65</v>
      </c>
      <c r="J5617" t="s">
        <v>106</v>
      </c>
      <c r="K5617" t="s">
        <v>257</v>
      </c>
      <c r="L5617" t="s">
        <v>5371</v>
      </c>
    </row>
    <row r="5618" spans="8:12" x14ac:dyDescent="0.25">
      <c r="H5618">
        <v>900095700</v>
      </c>
      <c r="I5618" t="s">
        <v>65</v>
      </c>
      <c r="J5618" t="s">
        <v>106</v>
      </c>
      <c r="K5618" t="s">
        <v>254</v>
      </c>
      <c r="L5618" t="s">
        <v>5372</v>
      </c>
    </row>
    <row r="5619" spans="8:12" x14ac:dyDescent="0.25">
      <c r="H5619">
        <v>900095900</v>
      </c>
      <c r="I5619" t="s">
        <v>65</v>
      </c>
      <c r="J5619" t="s">
        <v>106</v>
      </c>
      <c r="K5619" t="s">
        <v>254</v>
      </c>
      <c r="L5619" t="s">
        <v>5373</v>
      </c>
    </row>
    <row r="5620" spans="8:12" x14ac:dyDescent="0.25">
      <c r="H5620">
        <v>900097000</v>
      </c>
      <c r="I5620" t="s">
        <v>65</v>
      </c>
      <c r="J5620" t="s">
        <v>106</v>
      </c>
      <c r="K5620" t="s">
        <v>254</v>
      </c>
      <c r="L5620" t="s">
        <v>5374</v>
      </c>
    </row>
    <row r="5621" spans="8:12" x14ac:dyDescent="0.25">
      <c r="H5621">
        <v>900098000</v>
      </c>
      <c r="I5621" t="s">
        <v>65</v>
      </c>
      <c r="J5621" t="s">
        <v>106</v>
      </c>
      <c r="K5621" t="s">
        <v>254</v>
      </c>
      <c r="L5621" t="s">
        <v>5375</v>
      </c>
    </row>
    <row r="5622" spans="8:12" x14ac:dyDescent="0.25">
      <c r="H5622">
        <v>900099700</v>
      </c>
      <c r="I5622" t="s">
        <v>65</v>
      </c>
      <c r="J5622" t="s">
        <v>106</v>
      </c>
      <c r="K5622" t="s">
        <v>257</v>
      </c>
      <c r="L5622" t="s">
        <v>5376</v>
      </c>
    </row>
    <row r="5623" spans="8:12" x14ac:dyDescent="0.25">
      <c r="H5623">
        <v>900100600</v>
      </c>
      <c r="I5623" t="s">
        <v>65</v>
      </c>
      <c r="J5623" t="s">
        <v>106</v>
      </c>
      <c r="K5623" t="s">
        <v>257</v>
      </c>
      <c r="L5623" t="s">
        <v>5377</v>
      </c>
    </row>
    <row r="5624" spans="8:12" x14ac:dyDescent="0.25">
      <c r="H5624">
        <v>900101100</v>
      </c>
      <c r="I5624" t="s">
        <v>65</v>
      </c>
      <c r="J5624" t="s">
        <v>106</v>
      </c>
      <c r="K5624" t="s">
        <v>254</v>
      </c>
      <c r="L5624" t="s">
        <v>5378</v>
      </c>
    </row>
    <row r="5625" spans="8:12" x14ac:dyDescent="0.25">
      <c r="H5625">
        <v>900103700</v>
      </c>
      <c r="I5625" t="s">
        <v>65</v>
      </c>
      <c r="J5625" t="s">
        <v>106</v>
      </c>
      <c r="K5625" t="s">
        <v>254</v>
      </c>
      <c r="L5625" t="s">
        <v>5379</v>
      </c>
    </row>
    <row r="5626" spans="8:12" x14ac:dyDescent="0.25">
      <c r="H5626">
        <v>900104000</v>
      </c>
      <c r="I5626" t="s">
        <v>65</v>
      </c>
      <c r="J5626" t="s">
        <v>106</v>
      </c>
      <c r="K5626" t="s">
        <v>257</v>
      </c>
      <c r="L5626" t="s">
        <v>5380</v>
      </c>
    </row>
    <row r="5627" spans="8:12" x14ac:dyDescent="0.25">
      <c r="H5627">
        <v>900104001</v>
      </c>
      <c r="I5627" t="s">
        <v>65</v>
      </c>
      <c r="J5627" t="s">
        <v>106</v>
      </c>
      <c r="K5627" t="s">
        <v>257</v>
      </c>
      <c r="L5627" t="s">
        <v>5381</v>
      </c>
    </row>
    <row r="5628" spans="8:12" x14ac:dyDescent="0.25">
      <c r="H5628">
        <v>900104002</v>
      </c>
      <c r="I5628" t="s">
        <v>65</v>
      </c>
      <c r="J5628" t="s">
        <v>106</v>
      </c>
      <c r="K5628" t="s">
        <v>257</v>
      </c>
      <c r="L5628" t="s">
        <v>5382</v>
      </c>
    </row>
    <row r="5629" spans="8:12" x14ac:dyDescent="0.25">
      <c r="H5629">
        <v>900104003</v>
      </c>
      <c r="I5629" t="s">
        <v>65</v>
      </c>
      <c r="J5629" t="s">
        <v>106</v>
      </c>
      <c r="K5629" t="s">
        <v>257</v>
      </c>
      <c r="L5629" t="s">
        <v>5383</v>
      </c>
    </row>
    <row r="5630" spans="8:12" x14ac:dyDescent="0.25">
      <c r="H5630">
        <v>900104004</v>
      </c>
      <c r="I5630" t="s">
        <v>65</v>
      </c>
      <c r="J5630" t="s">
        <v>106</v>
      </c>
      <c r="K5630" t="s">
        <v>257</v>
      </c>
      <c r="L5630" t="s">
        <v>5384</v>
      </c>
    </row>
    <row r="5631" spans="8:12" x14ac:dyDescent="0.25">
      <c r="H5631">
        <v>900104005</v>
      </c>
      <c r="I5631" t="s">
        <v>65</v>
      </c>
      <c r="J5631" t="s">
        <v>106</v>
      </c>
      <c r="K5631" t="s">
        <v>257</v>
      </c>
      <c r="L5631" t="s">
        <v>5385</v>
      </c>
    </row>
    <row r="5632" spans="8:12" x14ac:dyDescent="0.25">
      <c r="H5632">
        <v>900104006</v>
      </c>
      <c r="I5632" t="s">
        <v>65</v>
      </c>
      <c r="J5632" t="s">
        <v>106</v>
      </c>
      <c r="K5632" t="s">
        <v>257</v>
      </c>
      <c r="L5632" t="s">
        <v>5386</v>
      </c>
    </row>
    <row r="5633" spans="8:12" x14ac:dyDescent="0.25">
      <c r="H5633">
        <v>900104007</v>
      </c>
      <c r="I5633" t="s">
        <v>65</v>
      </c>
      <c r="J5633" t="s">
        <v>106</v>
      </c>
      <c r="K5633" t="s">
        <v>257</v>
      </c>
      <c r="L5633" t="s">
        <v>5387</v>
      </c>
    </row>
    <row r="5634" spans="8:12" x14ac:dyDescent="0.25">
      <c r="H5634">
        <v>900104008</v>
      </c>
      <c r="I5634" t="s">
        <v>65</v>
      </c>
      <c r="J5634" t="s">
        <v>106</v>
      </c>
      <c r="K5634" t="s">
        <v>257</v>
      </c>
      <c r="L5634" t="s">
        <v>5388</v>
      </c>
    </row>
    <row r="5635" spans="8:12" x14ac:dyDescent="0.25">
      <c r="H5635">
        <v>900104009</v>
      </c>
      <c r="I5635" t="s">
        <v>65</v>
      </c>
      <c r="J5635" t="s">
        <v>106</v>
      </c>
      <c r="K5635" t="s">
        <v>257</v>
      </c>
      <c r="L5635" t="s">
        <v>5389</v>
      </c>
    </row>
    <row r="5636" spans="8:12" x14ac:dyDescent="0.25">
      <c r="H5636">
        <v>900104010</v>
      </c>
      <c r="I5636" t="s">
        <v>65</v>
      </c>
      <c r="J5636" t="s">
        <v>106</v>
      </c>
      <c r="K5636" t="s">
        <v>257</v>
      </c>
      <c r="L5636" t="s">
        <v>5390</v>
      </c>
    </row>
    <row r="5637" spans="8:12" x14ac:dyDescent="0.25">
      <c r="H5637">
        <v>900104011</v>
      </c>
      <c r="I5637" t="s">
        <v>65</v>
      </c>
      <c r="J5637" t="s">
        <v>106</v>
      </c>
      <c r="K5637" t="s">
        <v>257</v>
      </c>
      <c r="L5637" t="s">
        <v>5391</v>
      </c>
    </row>
    <row r="5638" spans="8:12" x14ac:dyDescent="0.25">
      <c r="H5638">
        <v>900104012</v>
      </c>
      <c r="I5638" t="s">
        <v>65</v>
      </c>
      <c r="J5638" t="s">
        <v>106</v>
      </c>
      <c r="K5638" t="s">
        <v>257</v>
      </c>
      <c r="L5638" t="s">
        <v>5392</v>
      </c>
    </row>
    <row r="5639" spans="8:12" x14ac:dyDescent="0.25">
      <c r="H5639">
        <v>900104013</v>
      </c>
      <c r="I5639" t="s">
        <v>65</v>
      </c>
      <c r="J5639" t="s">
        <v>106</v>
      </c>
      <c r="K5639" t="s">
        <v>254</v>
      </c>
      <c r="L5639" t="s">
        <v>5393</v>
      </c>
    </row>
    <row r="5640" spans="8:12" x14ac:dyDescent="0.25">
      <c r="H5640">
        <v>900104014</v>
      </c>
      <c r="I5640" t="s">
        <v>65</v>
      </c>
      <c r="J5640" t="s">
        <v>106</v>
      </c>
      <c r="K5640" t="s">
        <v>254</v>
      </c>
      <c r="L5640" t="s">
        <v>5393</v>
      </c>
    </row>
    <row r="5641" spans="8:12" x14ac:dyDescent="0.25">
      <c r="H5641">
        <v>900104015</v>
      </c>
      <c r="I5641" t="s">
        <v>65</v>
      </c>
      <c r="J5641" t="s">
        <v>106</v>
      </c>
      <c r="K5641" t="s">
        <v>254</v>
      </c>
      <c r="L5641" t="s">
        <v>1436</v>
      </c>
    </row>
    <row r="5642" spans="8:12" x14ac:dyDescent="0.25">
      <c r="H5642">
        <v>900129900</v>
      </c>
      <c r="I5642" t="s">
        <v>65</v>
      </c>
      <c r="J5642" t="s">
        <v>106</v>
      </c>
      <c r="K5642" t="s">
        <v>254</v>
      </c>
      <c r="L5642" t="s">
        <v>5394</v>
      </c>
    </row>
    <row r="5643" spans="8:12" x14ac:dyDescent="0.25">
      <c r="H5643">
        <v>900134000</v>
      </c>
      <c r="I5643" t="s">
        <v>65</v>
      </c>
      <c r="J5643" t="s">
        <v>105</v>
      </c>
      <c r="K5643" t="s">
        <v>257</v>
      </c>
      <c r="L5643" t="s">
        <v>5395</v>
      </c>
    </row>
    <row r="5644" spans="8:12" x14ac:dyDescent="0.25">
      <c r="H5644">
        <v>900155200</v>
      </c>
      <c r="I5644" t="s">
        <v>65</v>
      </c>
      <c r="J5644" t="s">
        <v>106</v>
      </c>
      <c r="K5644" t="s">
        <v>254</v>
      </c>
      <c r="L5644" t="s">
        <v>5396</v>
      </c>
    </row>
    <row r="5645" spans="8:12" x14ac:dyDescent="0.25">
      <c r="H5645">
        <v>900155300</v>
      </c>
      <c r="I5645" t="s">
        <v>65</v>
      </c>
      <c r="J5645" t="s">
        <v>106</v>
      </c>
      <c r="K5645" t="s">
        <v>254</v>
      </c>
      <c r="L5645" t="s">
        <v>5397</v>
      </c>
    </row>
    <row r="5646" spans="8:12" x14ac:dyDescent="0.25">
      <c r="H5646">
        <v>900155400</v>
      </c>
      <c r="I5646" t="s">
        <v>65</v>
      </c>
      <c r="J5646" t="s">
        <v>106</v>
      </c>
      <c r="K5646" t="s">
        <v>254</v>
      </c>
      <c r="L5646" t="s">
        <v>5398</v>
      </c>
    </row>
    <row r="5647" spans="8:12" x14ac:dyDescent="0.25">
      <c r="H5647">
        <v>900155500</v>
      </c>
      <c r="I5647" t="s">
        <v>65</v>
      </c>
      <c r="J5647" t="s">
        <v>106</v>
      </c>
      <c r="K5647" t="s">
        <v>254</v>
      </c>
      <c r="L5647" t="s">
        <v>5399</v>
      </c>
    </row>
    <row r="5648" spans="8:12" x14ac:dyDescent="0.25">
      <c r="H5648">
        <v>900155600</v>
      </c>
      <c r="I5648" t="s">
        <v>65</v>
      </c>
      <c r="J5648" t="s">
        <v>106</v>
      </c>
      <c r="K5648" t="s">
        <v>254</v>
      </c>
      <c r="L5648" t="s">
        <v>5400</v>
      </c>
    </row>
    <row r="5649" spans="8:12" x14ac:dyDescent="0.25">
      <c r="H5649">
        <v>900155700</v>
      </c>
      <c r="I5649" t="s">
        <v>65</v>
      </c>
      <c r="J5649" t="s">
        <v>106</v>
      </c>
      <c r="K5649" t="s">
        <v>257</v>
      </c>
      <c r="L5649" t="s">
        <v>5401</v>
      </c>
    </row>
    <row r="5650" spans="8:12" x14ac:dyDescent="0.25">
      <c r="H5650">
        <v>900155800</v>
      </c>
      <c r="I5650" t="s">
        <v>65</v>
      </c>
      <c r="J5650" t="s">
        <v>106</v>
      </c>
      <c r="K5650" t="s">
        <v>254</v>
      </c>
      <c r="L5650" t="s">
        <v>5402</v>
      </c>
    </row>
    <row r="5651" spans="8:12" x14ac:dyDescent="0.25">
      <c r="H5651">
        <v>900155900</v>
      </c>
      <c r="I5651" t="s">
        <v>65</v>
      </c>
      <c r="J5651" t="s">
        <v>106</v>
      </c>
      <c r="K5651" t="s">
        <v>254</v>
      </c>
      <c r="L5651" t="s">
        <v>5403</v>
      </c>
    </row>
    <row r="5652" spans="8:12" x14ac:dyDescent="0.25">
      <c r="H5652">
        <v>900156000</v>
      </c>
      <c r="I5652" t="s">
        <v>65</v>
      </c>
      <c r="J5652" t="s">
        <v>106</v>
      </c>
      <c r="K5652" t="s">
        <v>254</v>
      </c>
      <c r="L5652" t="s">
        <v>5404</v>
      </c>
    </row>
    <row r="5653" spans="8:12" x14ac:dyDescent="0.25">
      <c r="H5653">
        <v>900156100</v>
      </c>
      <c r="I5653" t="s">
        <v>65</v>
      </c>
      <c r="J5653" t="s">
        <v>106</v>
      </c>
      <c r="K5653" t="s">
        <v>254</v>
      </c>
      <c r="L5653" t="s">
        <v>5405</v>
      </c>
    </row>
    <row r="5654" spans="8:12" x14ac:dyDescent="0.25">
      <c r="H5654">
        <v>900156200</v>
      </c>
      <c r="I5654" t="s">
        <v>65</v>
      </c>
      <c r="J5654" t="s">
        <v>106</v>
      </c>
      <c r="K5654" t="s">
        <v>254</v>
      </c>
      <c r="L5654" t="s">
        <v>5406</v>
      </c>
    </row>
    <row r="5655" spans="8:12" x14ac:dyDescent="0.25">
      <c r="H5655">
        <v>900156300</v>
      </c>
      <c r="I5655" t="s">
        <v>65</v>
      </c>
      <c r="J5655" t="s">
        <v>106</v>
      </c>
      <c r="K5655" t="s">
        <v>254</v>
      </c>
      <c r="L5655" t="s">
        <v>5407</v>
      </c>
    </row>
    <row r="5656" spans="8:12" x14ac:dyDescent="0.25">
      <c r="H5656">
        <v>900156400</v>
      </c>
      <c r="I5656" t="s">
        <v>65</v>
      </c>
      <c r="J5656" t="s">
        <v>106</v>
      </c>
      <c r="K5656" t="s">
        <v>257</v>
      </c>
      <c r="L5656" t="s">
        <v>5408</v>
      </c>
    </row>
    <row r="5657" spans="8:12" x14ac:dyDescent="0.25">
      <c r="H5657">
        <v>900156500</v>
      </c>
      <c r="I5657" t="s">
        <v>65</v>
      </c>
      <c r="J5657" t="s">
        <v>106</v>
      </c>
      <c r="K5657" t="s">
        <v>254</v>
      </c>
      <c r="L5657" t="s">
        <v>5409</v>
      </c>
    </row>
    <row r="5658" spans="8:12" x14ac:dyDescent="0.25">
      <c r="H5658">
        <v>900156600</v>
      </c>
      <c r="I5658" t="s">
        <v>65</v>
      </c>
      <c r="J5658" t="s">
        <v>105</v>
      </c>
      <c r="K5658" t="s">
        <v>257</v>
      </c>
      <c r="L5658" t="s">
        <v>5410</v>
      </c>
    </row>
    <row r="5659" spans="8:12" x14ac:dyDescent="0.25">
      <c r="H5659">
        <v>900156700</v>
      </c>
      <c r="I5659" t="s">
        <v>65</v>
      </c>
      <c r="J5659" t="s">
        <v>106</v>
      </c>
      <c r="K5659" t="s">
        <v>257</v>
      </c>
      <c r="L5659" t="s">
        <v>5411</v>
      </c>
    </row>
    <row r="5660" spans="8:12" x14ac:dyDescent="0.25">
      <c r="H5660">
        <v>900156800</v>
      </c>
      <c r="I5660" t="s">
        <v>65</v>
      </c>
      <c r="J5660" t="s">
        <v>105</v>
      </c>
      <c r="K5660" t="s">
        <v>257</v>
      </c>
      <c r="L5660" t="s">
        <v>5412</v>
      </c>
    </row>
    <row r="5661" spans="8:12" x14ac:dyDescent="0.25">
      <c r="H5661">
        <v>900157000</v>
      </c>
      <c r="I5661" t="s">
        <v>65</v>
      </c>
      <c r="J5661" t="s">
        <v>105</v>
      </c>
      <c r="K5661" t="s">
        <v>257</v>
      </c>
      <c r="L5661" t="s">
        <v>5413</v>
      </c>
    </row>
    <row r="5662" spans="8:12" x14ac:dyDescent="0.25">
      <c r="H5662">
        <v>900157100</v>
      </c>
      <c r="I5662" t="s">
        <v>65</v>
      </c>
      <c r="J5662" t="s">
        <v>106</v>
      </c>
      <c r="K5662" t="s">
        <v>254</v>
      </c>
      <c r="L5662" t="s">
        <v>5414</v>
      </c>
    </row>
    <row r="5663" spans="8:12" x14ac:dyDescent="0.25">
      <c r="H5663">
        <v>900157200</v>
      </c>
      <c r="I5663" t="s">
        <v>65</v>
      </c>
      <c r="J5663" t="s">
        <v>106</v>
      </c>
      <c r="K5663" t="s">
        <v>257</v>
      </c>
      <c r="L5663" t="s">
        <v>5415</v>
      </c>
    </row>
    <row r="5664" spans="8:12" x14ac:dyDescent="0.25">
      <c r="H5664">
        <v>900157300</v>
      </c>
      <c r="I5664" t="s">
        <v>65</v>
      </c>
      <c r="J5664" t="s">
        <v>106</v>
      </c>
      <c r="K5664" t="s">
        <v>254</v>
      </c>
      <c r="L5664" t="s">
        <v>5416</v>
      </c>
    </row>
    <row r="5665" spans="8:12" x14ac:dyDescent="0.25">
      <c r="H5665">
        <v>900157400</v>
      </c>
      <c r="I5665" t="s">
        <v>65</v>
      </c>
      <c r="J5665" t="s">
        <v>106</v>
      </c>
      <c r="K5665" t="s">
        <v>254</v>
      </c>
      <c r="L5665" t="s">
        <v>5417</v>
      </c>
    </row>
    <row r="5666" spans="8:12" x14ac:dyDescent="0.25">
      <c r="H5666">
        <v>900157600</v>
      </c>
      <c r="I5666" t="s">
        <v>65</v>
      </c>
      <c r="J5666" t="s">
        <v>106</v>
      </c>
      <c r="K5666" t="s">
        <v>257</v>
      </c>
      <c r="L5666" t="s">
        <v>5418</v>
      </c>
    </row>
    <row r="5667" spans="8:12" x14ac:dyDescent="0.25">
      <c r="H5667">
        <v>900157700</v>
      </c>
      <c r="I5667" t="s">
        <v>65</v>
      </c>
      <c r="J5667" t="s">
        <v>106</v>
      </c>
      <c r="K5667" t="s">
        <v>254</v>
      </c>
      <c r="L5667" t="s">
        <v>5419</v>
      </c>
    </row>
    <row r="5668" spans="8:12" x14ac:dyDescent="0.25">
      <c r="H5668">
        <v>900157800</v>
      </c>
      <c r="I5668" t="s">
        <v>65</v>
      </c>
      <c r="J5668" t="s">
        <v>106</v>
      </c>
      <c r="K5668" t="s">
        <v>257</v>
      </c>
      <c r="L5668" t="s">
        <v>5420</v>
      </c>
    </row>
    <row r="5669" spans="8:12" x14ac:dyDescent="0.25">
      <c r="H5669">
        <v>900158000</v>
      </c>
      <c r="I5669" t="s">
        <v>65</v>
      </c>
      <c r="J5669" t="s">
        <v>106</v>
      </c>
      <c r="K5669" t="s">
        <v>254</v>
      </c>
      <c r="L5669" t="s">
        <v>5421</v>
      </c>
    </row>
    <row r="5670" spans="8:12" x14ac:dyDescent="0.25">
      <c r="H5670">
        <v>900158100</v>
      </c>
      <c r="I5670" t="s">
        <v>65</v>
      </c>
      <c r="J5670" t="s">
        <v>106</v>
      </c>
      <c r="K5670" t="s">
        <v>254</v>
      </c>
      <c r="L5670" t="s">
        <v>5422</v>
      </c>
    </row>
    <row r="5671" spans="8:12" x14ac:dyDescent="0.25">
      <c r="H5671">
        <v>900158200</v>
      </c>
      <c r="I5671" t="s">
        <v>65</v>
      </c>
      <c r="J5671" t="s">
        <v>106</v>
      </c>
      <c r="K5671" t="s">
        <v>254</v>
      </c>
      <c r="L5671" t="s">
        <v>5423</v>
      </c>
    </row>
    <row r="5672" spans="8:12" x14ac:dyDescent="0.25">
      <c r="H5672">
        <v>900158300</v>
      </c>
      <c r="I5672" t="s">
        <v>65</v>
      </c>
      <c r="J5672" t="s">
        <v>106</v>
      </c>
      <c r="K5672" t="s">
        <v>254</v>
      </c>
      <c r="L5672" t="s">
        <v>5424</v>
      </c>
    </row>
    <row r="5673" spans="8:12" x14ac:dyDescent="0.25">
      <c r="H5673">
        <v>900158400</v>
      </c>
      <c r="I5673" t="s">
        <v>65</v>
      </c>
      <c r="J5673" t="s">
        <v>106</v>
      </c>
      <c r="K5673" t="s">
        <v>254</v>
      </c>
      <c r="L5673" t="s">
        <v>5425</v>
      </c>
    </row>
    <row r="5674" spans="8:12" x14ac:dyDescent="0.25">
      <c r="H5674">
        <v>900158500</v>
      </c>
      <c r="I5674" t="s">
        <v>65</v>
      </c>
      <c r="J5674" t="s">
        <v>106</v>
      </c>
      <c r="K5674" t="s">
        <v>254</v>
      </c>
      <c r="L5674" t="s">
        <v>5426</v>
      </c>
    </row>
    <row r="5675" spans="8:12" x14ac:dyDescent="0.25">
      <c r="H5675">
        <v>900158600</v>
      </c>
      <c r="I5675" t="s">
        <v>65</v>
      </c>
      <c r="J5675" t="s">
        <v>106</v>
      </c>
      <c r="K5675" t="s">
        <v>254</v>
      </c>
      <c r="L5675" t="s">
        <v>5427</v>
      </c>
    </row>
    <row r="5676" spans="8:12" x14ac:dyDescent="0.25">
      <c r="H5676">
        <v>900158700</v>
      </c>
      <c r="I5676" t="s">
        <v>65</v>
      </c>
      <c r="J5676" t="s">
        <v>106</v>
      </c>
      <c r="K5676" t="s">
        <v>254</v>
      </c>
      <c r="L5676" t="s">
        <v>5428</v>
      </c>
    </row>
    <row r="5677" spans="8:12" x14ac:dyDescent="0.25">
      <c r="H5677">
        <v>900158800</v>
      </c>
      <c r="I5677" t="s">
        <v>65</v>
      </c>
      <c r="J5677" t="s">
        <v>106</v>
      </c>
      <c r="K5677" t="s">
        <v>257</v>
      </c>
      <c r="L5677" t="s">
        <v>427</v>
      </c>
    </row>
    <row r="5678" spans="8:12" x14ac:dyDescent="0.25">
      <c r="H5678">
        <v>900158900</v>
      </c>
      <c r="I5678" t="s">
        <v>65</v>
      </c>
      <c r="J5678" t="s">
        <v>106</v>
      </c>
      <c r="K5678" t="s">
        <v>254</v>
      </c>
      <c r="L5678" t="s">
        <v>5429</v>
      </c>
    </row>
    <row r="5679" spans="8:12" x14ac:dyDescent="0.25">
      <c r="H5679">
        <v>900159000</v>
      </c>
      <c r="I5679" t="s">
        <v>65</v>
      </c>
      <c r="J5679" t="s">
        <v>106</v>
      </c>
      <c r="K5679" t="s">
        <v>254</v>
      </c>
      <c r="L5679" t="s">
        <v>5430</v>
      </c>
    </row>
    <row r="5680" spans="8:12" x14ac:dyDescent="0.25">
      <c r="H5680">
        <v>900159100</v>
      </c>
      <c r="I5680" t="s">
        <v>65</v>
      </c>
      <c r="J5680" t="s">
        <v>106</v>
      </c>
      <c r="K5680" t="s">
        <v>254</v>
      </c>
      <c r="L5680" t="s">
        <v>5431</v>
      </c>
    </row>
    <row r="5681" spans="8:12" x14ac:dyDescent="0.25">
      <c r="H5681">
        <v>900159200</v>
      </c>
      <c r="I5681" t="s">
        <v>65</v>
      </c>
      <c r="J5681" t="s">
        <v>106</v>
      </c>
      <c r="K5681" t="s">
        <v>257</v>
      </c>
      <c r="L5681" t="s">
        <v>5432</v>
      </c>
    </row>
    <row r="5682" spans="8:12" x14ac:dyDescent="0.25">
      <c r="H5682">
        <v>900159300</v>
      </c>
      <c r="I5682" t="s">
        <v>65</v>
      </c>
      <c r="J5682" t="s">
        <v>106</v>
      </c>
      <c r="K5682" t="s">
        <v>254</v>
      </c>
      <c r="L5682" t="s">
        <v>5433</v>
      </c>
    </row>
    <row r="5683" spans="8:12" x14ac:dyDescent="0.25">
      <c r="H5683">
        <v>900159400</v>
      </c>
      <c r="I5683" t="s">
        <v>65</v>
      </c>
      <c r="J5683" t="s">
        <v>106</v>
      </c>
      <c r="K5683" t="s">
        <v>254</v>
      </c>
      <c r="L5683" t="s">
        <v>5434</v>
      </c>
    </row>
    <row r="5684" spans="8:12" x14ac:dyDescent="0.25">
      <c r="H5684">
        <v>900159500</v>
      </c>
      <c r="I5684" t="s">
        <v>65</v>
      </c>
      <c r="J5684" t="s">
        <v>106</v>
      </c>
      <c r="K5684" t="s">
        <v>257</v>
      </c>
      <c r="L5684" t="s">
        <v>5435</v>
      </c>
    </row>
    <row r="5685" spans="8:12" x14ac:dyDescent="0.25">
      <c r="H5685">
        <v>900159600</v>
      </c>
      <c r="I5685" t="s">
        <v>65</v>
      </c>
      <c r="J5685" t="s">
        <v>106</v>
      </c>
      <c r="K5685" t="s">
        <v>254</v>
      </c>
      <c r="L5685" t="s">
        <v>5436</v>
      </c>
    </row>
    <row r="5686" spans="8:12" x14ac:dyDescent="0.25">
      <c r="H5686">
        <v>900159700</v>
      </c>
      <c r="I5686" t="s">
        <v>65</v>
      </c>
      <c r="J5686" t="s">
        <v>106</v>
      </c>
      <c r="K5686" t="s">
        <v>257</v>
      </c>
      <c r="L5686" t="s">
        <v>5437</v>
      </c>
    </row>
    <row r="5687" spans="8:12" x14ac:dyDescent="0.25">
      <c r="H5687">
        <v>900159800</v>
      </c>
      <c r="I5687" t="s">
        <v>65</v>
      </c>
      <c r="J5687" t="s">
        <v>106</v>
      </c>
      <c r="K5687" t="s">
        <v>257</v>
      </c>
      <c r="L5687" t="s">
        <v>5438</v>
      </c>
    </row>
    <row r="5688" spans="8:12" x14ac:dyDescent="0.25">
      <c r="H5688">
        <v>900159900</v>
      </c>
      <c r="I5688" t="s">
        <v>65</v>
      </c>
      <c r="J5688" t="s">
        <v>106</v>
      </c>
      <c r="K5688" t="s">
        <v>254</v>
      </c>
      <c r="L5688" t="s">
        <v>5439</v>
      </c>
    </row>
    <row r="5689" spans="8:12" x14ac:dyDescent="0.25">
      <c r="H5689">
        <v>900160000</v>
      </c>
      <c r="I5689" t="s">
        <v>65</v>
      </c>
      <c r="J5689" t="s">
        <v>106</v>
      </c>
      <c r="K5689" t="s">
        <v>254</v>
      </c>
      <c r="L5689" t="s">
        <v>5440</v>
      </c>
    </row>
    <row r="5690" spans="8:12" x14ac:dyDescent="0.25">
      <c r="H5690">
        <v>900160100</v>
      </c>
      <c r="I5690" t="s">
        <v>65</v>
      </c>
      <c r="J5690" t="s">
        <v>106</v>
      </c>
      <c r="K5690" t="s">
        <v>257</v>
      </c>
      <c r="L5690" t="s">
        <v>5441</v>
      </c>
    </row>
    <row r="5691" spans="8:12" x14ac:dyDescent="0.25">
      <c r="H5691">
        <v>900160200</v>
      </c>
      <c r="I5691" t="s">
        <v>65</v>
      </c>
      <c r="J5691" t="s">
        <v>106</v>
      </c>
      <c r="K5691" t="s">
        <v>254</v>
      </c>
      <c r="L5691" t="s">
        <v>5442</v>
      </c>
    </row>
    <row r="5692" spans="8:12" x14ac:dyDescent="0.25">
      <c r="H5692">
        <v>900160300</v>
      </c>
      <c r="I5692" t="s">
        <v>65</v>
      </c>
      <c r="J5692" t="s">
        <v>106</v>
      </c>
      <c r="K5692" t="s">
        <v>254</v>
      </c>
      <c r="L5692" t="s">
        <v>5443</v>
      </c>
    </row>
    <row r="5693" spans="8:12" x14ac:dyDescent="0.25">
      <c r="H5693">
        <v>900160400</v>
      </c>
      <c r="I5693" t="s">
        <v>65</v>
      </c>
      <c r="J5693" t="s">
        <v>106</v>
      </c>
      <c r="K5693" t="s">
        <v>257</v>
      </c>
      <c r="L5693" t="s">
        <v>5444</v>
      </c>
    </row>
    <row r="5694" spans="8:12" x14ac:dyDescent="0.25">
      <c r="H5694">
        <v>900160401</v>
      </c>
      <c r="I5694" t="s">
        <v>65</v>
      </c>
      <c r="J5694" t="s">
        <v>106</v>
      </c>
      <c r="K5694" t="s">
        <v>257</v>
      </c>
      <c r="L5694" t="s">
        <v>5444</v>
      </c>
    </row>
    <row r="5695" spans="8:12" x14ac:dyDescent="0.25">
      <c r="H5695">
        <v>900160500</v>
      </c>
      <c r="I5695" t="s">
        <v>65</v>
      </c>
      <c r="J5695" t="s">
        <v>106</v>
      </c>
      <c r="K5695" t="s">
        <v>254</v>
      </c>
      <c r="L5695" t="s">
        <v>5445</v>
      </c>
    </row>
    <row r="5696" spans="8:12" x14ac:dyDescent="0.25">
      <c r="H5696">
        <v>900160600</v>
      </c>
      <c r="I5696" t="s">
        <v>65</v>
      </c>
      <c r="J5696" t="s">
        <v>106</v>
      </c>
      <c r="K5696" t="s">
        <v>254</v>
      </c>
      <c r="L5696" t="s">
        <v>5446</v>
      </c>
    </row>
    <row r="5697" spans="8:12" x14ac:dyDescent="0.25">
      <c r="H5697">
        <v>900162300</v>
      </c>
      <c r="I5697" t="s">
        <v>65</v>
      </c>
      <c r="J5697" t="s">
        <v>106</v>
      </c>
      <c r="K5697" t="s">
        <v>257</v>
      </c>
      <c r="L5697" t="s">
        <v>5447</v>
      </c>
    </row>
    <row r="5698" spans="8:12" x14ac:dyDescent="0.25">
      <c r="H5698">
        <v>900162500</v>
      </c>
      <c r="I5698" t="s">
        <v>65</v>
      </c>
      <c r="J5698" t="s">
        <v>106</v>
      </c>
      <c r="K5698" t="s">
        <v>254</v>
      </c>
      <c r="L5698" t="s">
        <v>5448</v>
      </c>
    </row>
    <row r="5699" spans="8:12" x14ac:dyDescent="0.25">
      <c r="H5699">
        <v>900165500</v>
      </c>
      <c r="I5699" t="s">
        <v>65</v>
      </c>
      <c r="J5699" t="s">
        <v>106</v>
      </c>
      <c r="K5699" t="s">
        <v>257</v>
      </c>
      <c r="L5699" t="s">
        <v>5449</v>
      </c>
    </row>
    <row r="5700" spans="8:12" x14ac:dyDescent="0.25">
      <c r="H5700">
        <v>900165600</v>
      </c>
      <c r="I5700" t="s">
        <v>65</v>
      </c>
      <c r="J5700" t="s">
        <v>106</v>
      </c>
      <c r="K5700" t="s">
        <v>257</v>
      </c>
      <c r="L5700" t="s">
        <v>5450</v>
      </c>
    </row>
    <row r="5701" spans="8:12" x14ac:dyDescent="0.25">
      <c r="H5701">
        <v>900165700</v>
      </c>
      <c r="I5701" t="s">
        <v>65</v>
      </c>
      <c r="J5701" t="s">
        <v>106</v>
      </c>
      <c r="K5701" t="s">
        <v>257</v>
      </c>
      <c r="L5701" t="s">
        <v>5451</v>
      </c>
    </row>
    <row r="5702" spans="8:12" x14ac:dyDescent="0.25">
      <c r="H5702">
        <v>900167000</v>
      </c>
      <c r="I5702" t="s">
        <v>65</v>
      </c>
      <c r="J5702" t="s">
        <v>105</v>
      </c>
      <c r="K5702" t="s">
        <v>257</v>
      </c>
      <c r="L5702" t="s">
        <v>5452</v>
      </c>
    </row>
    <row r="5703" spans="8:12" x14ac:dyDescent="0.25">
      <c r="H5703">
        <v>900167300</v>
      </c>
      <c r="I5703" t="s">
        <v>65</v>
      </c>
      <c r="J5703" t="s">
        <v>106</v>
      </c>
      <c r="K5703" t="s">
        <v>254</v>
      </c>
      <c r="L5703" t="s">
        <v>5453</v>
      </c>
    </row>
    <row r="5704" spans="8:12" x14ac:dyDescent="0.25">
      <c r="H5704">
        <v>900168600</v>
      </c>
      <c r="I5704" t="s">
        <v>65</v>
      </c>
      <c r="J5704" t="s">
        <v>105</v>
      </c>
      <c r="K5704" t="s">
        <v>257</v>
      </c>
      <c r="L5704" t="s">
        <v>5454</v>
      </c>
    </row>
    <row r="5705" spans="8:12" x14ac:dyDescent="0.25">
      <c r="H5705">
        <v>900169100</v>
      </c>
      <c r="I5705" t="s">
        <v>65</v>
      </c>
      <c r="J5705" t="s">
        <v>106</v>
      </c>
      <c r="K5705" t="s">
        <v>257</v>
      </c>
      <c r="L5705" t="s">
        <v>508</v>
      </c>
    </row>
    <row r="5706" spans="8:12" x14ac:dyDescent="0.25">
      <c r="H5706">
        <v>900169900</v>
      </c>
      <c r="I5706" t="s">
        <v>65</v>
      </c>
      <c r="J5706" t="s">
        <v>106</v>
      </c>
      <c r="K5706" t="s">
        <v>257</v>
      </c>
      <c r="L5706" t="s">
        <v>5455</v>
      </c>
    </row>
    <row r="5707" spans="8:12" x14ac:dyDescent="0.25">
      <c r="H5707">
        <v>900170800</v>
      </c>
      <c r="I5707" t="s">
        <v>65</v>
      </c>
      <c r="J5707" t="s">
        <v>105</v>
      </c>
      <c r="K5707" t="s">
        <v>257</v>
      </c>
      <c r="L5707" t="s">
        <v>5456</v>
      </c>
    </row>
    <row r="5708" spans="8:12" x14ac:dyDescent="0.25">
      <c r="H5708">
        <v>900172900</v>
      </c>
      <c r="I5708" t="s">
        <v>65</v>
      </c>
      <c r="J5708" t="s">
        <v>106</v>
      </c>
      <c r="K5708" t="s">
        <v>257</v>
      </c>
      <c r="L5708" t="s">
        <v>5457</v>
      </c>
    </row>
    <row r="5709" spans="8:12" x14ac:dyDescent="0.25">
      <c r="H5709">
        <v>900177000</v>
      </c>
      <c r="I5709" t="s">
        <v>65</v>
      </c>
      <c r="J5709" t="s">
        <v>106</v>
      </c>
      <c r="K5709" t="s">
        <v>257</v>
      </c>
      <c r="L5709" t="s">
        <v>5458</v>
      </c>
    </row>
    <row r="5710" spans="8:12" x14ac:dyDescent="0.25">
      <c r="H5710">
        <v>900177400</v>
      </c>
      <c r="I5710" t="s">
        <v>65</v>
      </c>
      <c r="J5710" t="s">
        <v>106</v>
      </c>
      <c r="K5710" t="s">
        <v>257</v>
      </c>
      <c r="L5710" t="s">
        <v>5459</v>
      </c>
    </row>
    <row r="5711" spans="8:12" x14ac:dyDescent="0.25">
      <c r="H5711">
        <v>900181300</v>
      </c>
      <c r="I5711" t="s">
        <v>65</v>
      </c>
      <c r="J5711" t="s">
        <v>105</v>
      </c>
      <c r="K5711" t="s">
        <v>257</v>
      </c>
      <c r="L5711" t="s">
        <v>5460</v>
      </c>
    </row>
    <row r="5712" spans="8:12" x14ac:dyDescent="0.25">
      <c r="H5712">
        <v>900183500</v>
      </c>
      <c r="I5712" t="s">
        <v>65</v>
      </c>
      <c r="J5712" t="s">
        <v>106</v>
      </c>
      <c r="K5712" t="s">
        <v>257</v>
      </c>
      <c r="L5712" t="s">
        <v>5461</v>
      </c>
    </row>
    <row r="5713" spans="8:12" x14ac:dyDescent="0.25">
      <c r="H5713">
        <v>900183900</v>
      </c>
      <c r="I5713" t="s">
        <v>65</v>
      </c>
      <c r="J5713" t="s">
        <v>105</v>
      </c>
      <c r="K5713" t="s">
        <v>257</v>
      </c>
      <c r="L5713" t="s">
        <v>5462</v>
      </c>
    </row>
    <row r="5714" spans="8:12" x14ac:dyDescent="0.25">
      <c r="H5714">
        <v>900184400</v>
      </c>
      <c r="I5714" t="s">
        <v>65</v>
      </c>
      <c r="J5714" t="s">
        <v>105</v>
      </c>
      <c r="K5714" t="s">
        <v>257</v>
      </c>
      <c r="L5714" t="s">
        <v>5463</v>
      </c>
    </row>
    <row r="5715" spans="8:12" x14ac:dyDescent="0.25">
      <c r="H5715">
        <v>900184600</v>
      </c>
      <c r="I5715" t="s">
        <v>65</v>
      </c>
      <c r="J5715" t="s">
        <v>105</v>
      </c>
      <c r="K5715" t="s">
        <v>257</v>
      </c>
      <c r="L5715" t="s">
        <v>5464</v>
      </c>
    </row>
    <row r="5716" spans="8:12" x14ac:dyDescent="0.25">
      <c r="H5716">
        <v>900185400</v>
      </c>
      <c r="I5716" t="s">
        <v>65</v>
      </c>
      <c r="J5716" t="s">
        <v>105</v>
      </c>
      <c r="K5716" t="s">
        <v>257</v>
      </c>
      <c r="L5716" t="s">
        <v>5465</v>
      </c>
    </row>
    <row r="5717" spans="8:12" x14ac:dyDescent="0.25">
      <c r="H5717">
        <v>900188400</v>
      </c>
      <c r="I5717" t="s">
        <v>65</v>
      </c>
      <c r="J5717" t="s">
        <v>106</v>
      </c>
      <c r="K5717" t="s">
        <v>257</v>
      </c>
      <c r="L5717" t="s">
        <v>5466</v>
      </c>
    </row>
    <row r="5718" spans="8:12" x14ac:dyDescent="0.25">
      <c r="H5718">
        <v>900189600</v>
      </c>
      <c r="I5718" t="s">
        <v>65</v>
      </c>
      <c r="J5718" t="s">
        <v>105</v>
      </c>
      <c r="K5718" t="s">
        <v>257</v>
      </c>
      <c r="L5718" t="s">
        <v>5467</v>
      </c>
    </row>
    <row r="5719" spans="8:12" x14ac:dyDescent="0.25">
      <c r="H5719">
        <v>900189800</v>
      </c>
      <c r="I5719" t="s">
        <v>65</v>
      </c>
      <c r="J5719" t="s">
        <v>105</v>
      </c>
      <c r="K5719" t="s">
        <v>257</v>
      </c>
      <c r="L5719" t="s">
        <v>5468</v>
      </c>
    </row>
    <row r="5720" spans="8:12" x14ac:dyDescent="0.25">
      <c r="H5720">
        <v>900190000</v>
      </c>
      <c r="I5720" t="s">
        <v>65</v>
      </c>
      <c r="J5720" t="s">
        <v>105</v>
      </c>
      <c r="K5720" t="s">
        <v>257</v>
      </c>
      <c r="L5720" t="s">
        <v>5469</v>
      </c>
    </row>
    <row r="5721" spans="8:12" x14ac:dyDescent="0.25">
      <c r="H5721">
        <v>900190400</v>
      </c>
      <c r="I5721" t="s">
        <v>65</v>
      </c>
      <c r="J5721" t="s">
        <v>106</v>
      </c>
      <c r="K5721" t="s">
        <v>254</v>
      </c>
      <c r="L5721" t="s">
        <v>5470</v>
      </c>
    </row>
    <row r="5722" spans="8:12" x14ac:dyDescent="0.25">
      <c r="H5722">
        <v>900190600</v>
      </c>
      <c r="I5722" t="s">
        <v>65</v>
      </c>
      <c r="J5722" t="s">
        <v>106</v>
      </c>
      <c r="K5722" t="s">
        <v>254</v>
      </c>
      <c r="L5722" t="s">
        <v>5471</v>
      </c>
    </row>
    <row r="5723" spans="8:12" x14ac:dyDescent="0.25">
      <c r="H5723">
        <v>900190700</v>
      </c>
      <c r="I5723" t="s">
        <v>65</v>
      </c>
      <c r="J5723" t="s">
        <v>106</v>
      </c>
      <c r="K5723" t="s">
        <v>254</v>
      </c>
      <c r="L5723" t="s">
        <v>5472</v>
      </c>
    </row>
    <row r="5724" spans="8:12" x14ac:dyDescent="0.25">
      <c r="H5724">
        <v>900190701</v>
      </c>
      <c r="I5724" t="s">
        <v>65</v>
      </c>
      <c r="J5724" t="s">
        <v>106</v>
      </c>
      <c r="K5724" t="s">
        <v>254</v>
      </c>
      <c r="L5724" t="s">
        <v>5473</v>
      </c>
    </row>
    <row r="5725" spans="8:12" x14ac:dyDescent="0.25">
      <c r="H5725">
        <v>900191200</v>
      </c>
      <c r="I5725" t="s">
        <v>65</v>
      </c>
      <c r="J5725" t="s">
        <v>106</v>
      </c>
      <c r="K5725" t="s">
        <v>254</v>
      </c>
      <c r="L5725" t="s">
        <v>5474</v>
      </c>
    </row>
    <row r="5726" spans="8:12" x14ac:dyDescent="0.25">
      <c r="H5726">
        <v>900193400</v>
      </c>
      <c r="I5726" t="s">
        <v>65</v>
      </c>
      <c r="J5726" t="s">
        <v>106</v>
      </c>
      <c r="K5726" t="s">
        <v>257</v>
      </c>
      <c r="L5726" t="s">
        <v>5475</v>
      </c>
    </row>
    <row r="5727" spans="8:12" x14ac:dyDescent="0.25">
      <c r="H5727">
        <v>900197600</v>
      </c>
      <c r="I5727" t="s">
        <v>65</v>
      </c>
      <c r="J5727" t="s">
        <v>106</v>
      </c>
      <c r="K5727" t="s">
        <v>257</v>
      </c>
      <c r="L5727" t="s">
        <v>5476</v>
      </c>
    </row>
    <row r="5728" spans="8:12" x14ac:dyDescent="0.25">
      <c r="H5728">
        <v>900198000</v>
      </c>
      <c r="I5728" t="s">
        <v>65</v>
      </c>
      <c r="J5728" t="s">
        <v>105</v>
      </c>
      <c r="K5728" t="s">
        <v>257</v>
      </c>
      <c r="L5728" t="s">
        <v>5477</v>
      </c>
    </row>
    <row r="5729" spans="8:12" x14ac:dyDescent="0.25">
      <c r="H5729">
        <v>900198100</v>
      </c>
      <c r="I5729" t="s">
        <v>65</v>
      </c>
      <c r="J5729" t="s">
        <v>106</v>
      </c>
      <c r="K5729" t="s">
        <v>257</v>
      </c>
      <c r="L5729" t="s">
        <v>5478</v>
      </c>
    </row>
    <row r="5730" spans="8:12" x14ac:dyDescent="0.25">
      <c r="H5730">
        <v>900198401</v>
      </c>
      <c r="I5730" t="s">
        <v>65</v>
      </c>
      <c r="J5730" t="s">
        <v>106</v>
      </c>
      <c r="K5730" t="s">
        <v>254</v>
      </c>
      <c r="L5730" t="s">
        <v>5479</v>
      </c>
    </row>
    <row r="5731" spans="8:12" x14ac:dyDescent="0.25">
      <c r="H5731">
        <v>900198600</v>
      </c>
      <c r="I5731" t="s">
        <v>65</v>
      </c>
      <c r="J5731" t="s">
        <v>106</v>
      </c>
      <c r="K5731" t="s">
        <v>254</v>
      </c>
      <c r="L5731" t="s">
        <v>5480</v>
      </c>
    </row>
    <row r="5732" spans="8:12" x14ac:dyDescent="0.25">
      <c r="H5732">
        <v>900203000</v>
      </c>
      <c r="I5732" t="s">
        <v>65</v>
      </c>
      <c r="J5732" t="s">
        <v>106</v>
      </c>
      <c r="K5732" t="s">
        <v>254</v>
      </c>
      <c r="L5732" t="s">
        <v>5481</v>
      </c>
    </row>
    <row r="5733" spans="8:12" x14ac:dyDescent="0.25">
      <c r="H5733">
        <v>900204600</v>
      </c>
      <c r="I5733" t="s">
        <v>65</v>
      </c>
      <c r="J5733" t="s">
        <v>106</v>
      </c>
      <c r="K5733" t="s">
        <v>257</v>
      </c>
      <c r="L5733" t="s">
        <v>5482</v>
      </c>
    </row>
    <row r="5734" spans="8:12" x14ac:dyDescent="0.25">
      <c r="H5734">
        <v>900206400</v>
      </c>
      <c r="I5734" t="s">
        <v>65</v>
      </c>
      <c r="J5734" t="s">
        <v>105</v>
      </c>
      <c r="K5734" t="s">
        <v>257</v>
      </c>
      <c r="L5734" t="s">
        <v>5483</v>
      </c>
    </row>
    <row r="5735" spans="8:12" x14ac:dyDescent="0.25">
      <c r="H5735">
        <v>900209800</v>
      </c>
      <c r="I5735" t="s">
        <v>65</v>
      </c>
      <c r="J5735" t="s">
        <v>106</v>
      </c>
      <c r="K5735" t="s">
        <v>257</v>
      </c>
      <c r="L5735" t="s">
        <v>5484</v>
      </c>
    </row>
    <row r="5736" spans="8:12" x14ac:dyDescent="0.25">
      <c r="H5736">
        <v>900210300</v>
      </c>
      <c r="I5736" t="s">
        <v>65</v>
      </c>
      <c r="J5736" t="s">
        <v>105</v>
      </c>
      <c r="K5736" t="s">
        <v>257</v>
      </c>
      <c r="L5736" t="s">
        <v>5485</v>
      </c>
    </row>
    <row r="5737" spans="8:12" x14ac:dyDescent="0.25">
      <c r="H5737">
        <v>900210400</v>
      </c>
      <c r="I5737" t="s">
        <v>65</v>
      </c>
      <c r="J5737" t="s">
        <v>106</v>
      </c>
      <c r="K5737" t="s">
        <v>257</v>
      </c>
      <c r="L5737" t="s">
        <v>5486</v>
      </c>
    </row>
    <row r="5738" spans="8:12" x14ac:dyDescent="0.25">
      <c r="H5738">
        <v>900210401</v>
      </c>
      <c r="I5738" t="s">
        <v>65</v>
      </c>
      <c r="J5738" t="s">
        <v>106</v>
      </c>
      <c r="K5738" t="s">
        <v>257</v>
      </c>
      <c r="L5738" t="s">
        <v>5487</v>
      </c>
    </row>
    <row r="5739" spans="8:12" x14ac:dyDescent="0.25">
      <c r="H5739">
        <v>900214601</v>
      </c>
      <c r="I5739" t="s">
        <v>65</v>
      </c>
      <c r="J5739" t="s">
        <v>106</v>
      </c>
      <c r="K5739" t="s">
        <v>257</v>
      </c>
      <c r="L5739" t="s">
        <v>5488</v>
      </c>
    </row>
    <row r="5740" spans="8:12" x14ac:dyDescent="0.25">
      <c r="H5740">
        <v>900214602</v>
      </c>
      <c r="I5740" t="s">
        <v>65</v>
      </c>
      <c r="J5740" t="s">
        <v>106</v>
      </c>
      <c r="K5740" t="s">
        <v>257</v>
      </c>
      <c r="L5740" t="s">
        <v>5489</v>
      </c>
    </row>
    <row r="5741" spans="8:12" x14ac:dyDescent="0.25">
      <c r="H5741">
        <v>900214603</v>
      </c>
      <c r="I5741" t="s">
        <v>65</v>
      </c>
      <c r="J5741" t="s">
        <v>106</v>
      </c>
      <c r="K5741" t="s">
        <v>257</v>
      </c>
      <c r="L5741" t="s">
        <v>5490</v>
      </c>
    </row>
    <row r="5742" spans="8:12" x14ac:dyDescent="0.25">
      <c r="H5742">
        <v>900214604</v>
      </c>
      <c r="I5742" t="s">
        <v>65</v>
      </c>
      <c r="J5742" t="s">
        <v>106</v>
      </c>
      <c r="K5742" t="s">
        <v>257</v>
      </c>
      <c r="L5742" t="s">
        <v>5491</v>
      </c>
    </row>
    <row r="5743" spans="8:12" x14ac:dyDescent="0.25">
      <c r="H5743">
        <v>900214605</v>
      </c>
      <c r="I5743" t="s">
        <v>65</v>
      </c>
      <c r="J5743" t="s">
        <v>106</v>
      </c>
      <c r="K5743" t="s">
        <v>257</v>
      </c>
      <c r="L5743" t="s">
        <v>5492</v>
      </c>
    </row>
    <row r="5744" spans="8:12" x14ac:dyDescent="0.25">
      <c r="H5744">
        <v>900214606</v>
      </c>
      <c r="I5744" t="s">
        <v>65</v>
      </c>
      <c r="J5744" t="s">
        <v>106</v>
      </c>
      <c r="K5744" t="s">
        <v>257</v>
      </c>
      <c r="L5744" t="s">
        <v>5493</v>
      </c>
    </row>
    <row r="5745" spans="8:12" x14ac:dyDescent="0.25">
      <c r="H5745">
        <v>900214607</v>
      </c>
      <c r="I5745" t="s">
        <v>65</v>
      </c>
      <c r="J5745" t="s">
        <v>106</v>
      </c>
      <c r="K5745" t="s">
        <v>257</v>
      </c>
      <c r="L5745" t="s">
        <v>5494</v>
      </c>
    </row>
    <row r="5746" spans="8:12" x14ac:dyDescent="0.25">
      <c r="H5746">
        <v>900214608</v>
      </c>
      <c r="I5746" t="s">
        <v>65</v>
      </c>
      <c r="J5746" t="s">
        <v>106</v>
      </c>
      <c r="K5746" t="s">
        <v>257</v>
      </c>
      <c r="L5746" t="s">
        <v>5495</v>
      </c>
    </row>
    <row r="5747" spans="8:12" x14ac:dyDescent="0.25">
      <c r="H5747">
        <v>900219900</v>
      </c>
      <c r="I5747" t="s">
        <v>65</v>
      </c>
      <c r="J5747" t="s">
        <v>106</v>
      </c>
      <c r="K5747" t="s">
        <v>257</v>
      </c>
      <c r="L5747" t="s">
        <v>5496</v>
      </c>
    </row>
    <row r="5748" spans="8:12" x14ac:dyDescent="0.25">
      <c r="H5748">
        <v>900221100</v>
      </c>
      <c r="I5748" t="s">
        <v>65</v>
      </c>
      <c r="J5748" t="s">
        <v>106</v>
      </c>
      <c r="K5748" t="s">
        <v>254</v>
      </c>
      <c r="L5748" t="s">
        <v>5497</v>
      </c>
    </row>
    <row r="5749" spans="8:12" x14ac:dyDescent="0.25">
      <c r="H5749">
        <v>900221400</v>
      </c>
      <c r="I5749" t="s">
        <v>65</v>
      </c>
      <c r="J5749" t="s">
        <v>106</v>
      </c>
      <c r="K5749" t="s">
        <v>254</v>
      </c>
      <c r="L5749" t="s">
        <v>5330</v>
      </c>
    </row>
    <row r="5750" spans="8:12" x14ac:dyDescent="0.25">
      <c r="H5750">
        <v>900221700</v>
      </c>
      <c r="I5750" t="s">
        <v>65</v>
      </c>
      <c r="J5750" t="s">
        <v>106</v>
      </c>
      <c r="K5750" t="s">
        <v>254</v>
      </c>
      <c r="L5750" t="s">
        <v>5347</v>
      </c>
    </row>
    <row r="5751" spans="8:12" x14ac:dyDescent="0.25">
      <c r="H5751">
        <v>900223000</v>
      </c>
      <c r="I5751" t="s">
        <v>65</v>
      </c>
      <c r="J5751" t="s">
        <v>106</v>
      </c>
      <c r="K5751" t="s">
        <v>254</v>
      </c>
      <c r="L5751" t="s">
        <v>5498</v>
      </c>
    </row>
    <row r="5752" spans="8:12" x14ac:dyDescent="0.25">
      <c r="H5752">
        <v>900231300</v>
      </c>
      <c r="I5752" t="s">
        <v>65</v>
      </c>
      <c r="J5752" t="s">
        <v>106</v>
      </c>
      <c r="K5752" t="s">
        <v>257</v>
      </c>
      <c r="L5752" t="s">
        <v>5499</v>
      </c>
    </row>
    <row r="5753" spans="8:12" x14ac:dyDescent="0.25">
      <c r="H5753">
        <v>900236100</v>
      </c>
      <c r="I5753" t="s">
        <v>65</v>
      </c>
      <c r="J5753" t="s">
        <v>105</v>
      </c>
      <c r="K5753" t="s">
        <v>254</v>
      </c>
      <c r="L5753" t="s">
        <v>5500</v>
      </c>
    </row>
    <row r="5754" spans="8:12" x14ac:dyDescent="0.25">
      <c r="H5754">
        <v>900236600</v>
      </c>
      <c r="I5754" t="s">
        <v>65</v>
      </c>
      <c r="J5754" t="s">
        <v>106</v>
      </c>
      <c r="K5754" t="s">
        <v>254</v>
      </c>
      <c r="L5754" t="s">
        <v>5501</v>
      </c>
    </row>
    <row r="5755" spans="8:12" x14ac:dyDescent="0.25">
      <c r="H5755">
        <v>900236900</v>
      </c>
      <c r="I5755" t="s">
        <v>65</v>
      </c>
      <c r="J5755" t="s">
        <v>106</v>
      </c>
      <c r="K5755" t="s">
        <v>254</v>
      </c>
      <c r="L5755" t="s">
        <v>5502</v>
      </c>
    </row>
    <row r="5756" spans="8:12" x14ac:dyDescent="0.25">
      <c r="H5756">
        <v>900239700</v>
      </c>
      <c r="I5756" t="s">
        <v>65</v>
      </c>
      <c r="J5756" t="s">
        <v>106</v>
      </c>
      <c r="K5756" t="s">
        <v>254</v>
      </c>
      <c r="L5756" t="s">
        <v>5503</v>
      </c>
    </row>
    <row r="5757" spans="8:12" x14ac:dyDescent="0.25">
      <c r="H5757">
        <v>900240700</v>
      </c>
      <c r="I5757" t="s">
        <v>65</v>
      </c>
      <c r="J5757" t="s">
        <v>106</v>
      </c>
      <c r="K5757" t="s">
        <v>254</v>
      </c>
      <c r="L5757" t="s">
        <v>5502</v>
      </c>
    </row>
    <row r="5758" spans="8:12" x14ac:dyDescent="0.25">
      <c r="H5758">
        <v>909000400</v>
      </c>
      <c r="I5758" t="s">
        <v>65</v>
      </c>
      <c r="J5758" t="s">
        <v>106</v>
      </c>
      <c r="K5758" t="s">
        <v>257</v>
      </c>
      <c r="L5758" t="s">
        <v>5504</v>
      </c>
    </row>
    <row r="5759" spans="8:12" x14ac:dyDescent="0.25">
      <c r="H5759">
        <v>909000500</v>
      </c>
      <c r="I5759" t="s">
        <v>65</v>
      </c>
      <c r="J5759" t="s">
        <v>106</v>
      </c>
      <c r="K5759" t="s">
        <v>257</v>
      </c>
      <c r="L5759" t="s">
        <v>5505</v>
      </c>
    </row>
    <row r="5760" spans="8:12" x14ac:dyDescent="0.25">
      <c r="H5760">
        <v>909000800</v>
      </c>
      <c r="I5760" t="s">
        <v>65</v>
      </c>
      <c r="J5760" t="s">
        <v>106</v>
      </c>
      <c r="K5760" t="s">
        <v>257</v>
      </c>
      <c r="L5760" t="s">
        <v>5506</v>
      </c>
    </row>
    <row r="5761" spans="8:12" x14ac:dyDescent="0.25">
      <c r="H5761">
        <v>909000900</v>
      </c>
      <c r="I5761" t="s">
        <v>65</v>
      </c>
      <c r="J5761" t="s">
        <v>106</v>
      </c>
      <c r="K5761" t="s">
        <v>257</v>
      </c>
      <c r="L5761" t="s">
        <v>5507</v>
      </c>
    </row>
    <row r="5762" spans="8:12" x14ac:dyDescent="0.25">
      <c r="H5762" s="165">
        <v>940000000</v>
      </c>
      <c r="I5762" s="166" t="s">
        <v>64</v>
      </c>
      <c r="J5762" s="166" t="s">
        <v>221</v>
      </c>
      <c r="K5762" s="166" t="s">
        <v>219</v>
      </c>
      <c r="L5762" s="167" t="s">
        <v>118</v>
      </c>
    </row>
    <row r="5763" spans="8:12" x14ac:dyDescent="0.25">
      <c r="H5763">
        <v>940003200</v>
      </c>
      <c r="I5763" t="s">
        <v>118</v>
      </c>
      <c r="J5763" t="s">
        <v>106</v>
      </c>
      <c r="K5763" t="s">
        <v>257</v>
      </c>
      <c r="L5763" t="s">
        <v>5508</v>
      </c>
    </row>
    <row r="5764" spans="8:12" x14ac:dyDescent="0.25">
      <c r="H5764">
        <v>940006500</v>
      </c>
      <c r="I5764" t="s">
        <v>118</v>
      </c>
      <c r="J5764" t="s">
        <v>106</v>
      </c>
      <c r="K5764" t="s">
        <v>257</v>
      </c>
      <c r="L5764" t="s">
        <v>5509</v>
      </c>
    </row>
    <row r="5765" spans="8:12" x14ac:dyDescent="0.25">
      <c r="H5765">
        <v>940006503</v>
      </c>
      <c r="I5765" t="s">
        <v>118</v>
      </c>
      <c r="J5765" t="s">
        <v>106</v>
      </c>
      <c r="K5765" t="s">
        <v>254</v>
      </c>
      <c r="L5765" t="s">
        <v>5510</v>
      </c>
    </row>
    <row r="5766" spans="8:12" x14ac:dyDescent="0.25">
      <c r="H5766">
        <v>940006504</v>
      </c>
      <c r="I5766" t="s">
        <v>118</v>
      </c>
      <c r="J5766" t="s">
        <v>106</v>
      </c>
      <c r="K5766" t="s">
        <v>257</v>
      </c>
      <c r="L5766" t="s">
        <v>5511</v>
      </c>
    </row>
    <row r="5767" spans="8:12" x14ac:dyDescent="0.25">
      <c r="H5767">
        <v>940007700</v>
      </c>
      <c r="I5767" t="s">
        <v>118</v>
      </c>
      <c r="J5767" t="s">
        <v>106</v>
      </c>
      <c r="K5767" t="s">
        <v>257</v>
      </c>
      <c r="L5767" t="s">
        <v>5512</v>
      </c>
    </row>
    <row r="5768" spans="8:12" x14ac:dyDescent="0.25">
      <c r="H5768">
        <v>940008300</v>
      </c>
      <c r="I5768" t="s">
        <v>118</v>
      </c>
      <c r="J5768" t="s">
        <v>106</v>
      </c>
      <c r="K5768" t="s">
        <v>257</v>
      </c>
      <c r="L5768" t="s">
        <v>5513</v>
      </c>
    </row>
    <row r="5769" spans="8:12" x14ac:dyDescent="0.25">
      <c r="H5769">
        <v>940008500</v>
      </c>
      <c r="I5769" t="s">
        <v>118</v>
      </c>
      <c r="J5769" t="s">
        <v>106</v>
      </c>
      <c r="K5769" t="s">
        <v>257</v>
      </c>
      <c r="L5769" t="s">
        <v>5514</v>
      </c>
    </row>
    <row r="5770" spans="8:12" x14ac:dyDescent="0.25">
      <c r="H5770">
        <v>940009000</v>
      </c>
      <c r="I5770" t="s">
        <v>118</v>
      </c>
      <c r="J5770" t="s">
        <v>105</v>
      </c>
      <c r="K5770" t="s">
        <v>257</v>
      </c>
      <c r="L5770" t="s">
        <v>5515</v>
      </c>
    </row>
    <row r="5771" spans="8:12" x14ac:dyDescent="0.25">
      <c r="H5771">
        <v>940014900</v>
      </c>
      <c r="I5771" t="s">
        <v>118</v>
      </c>
      <c r="J5771" t="s">
        <v>106</v>
      </c>
      <c r="K5771" t="s">
        <v>257</v>
      </c>
      <c r="L5771" t="s">
        <v>5516</v>
      </c>
    </row>
    <row r="5772" spans="8:12" x14ac:dyDescent="0.25">
      <c r="H5772">
        <v>940015300</v>
      </c>
      <c r="I5772" t="s">
        <v>118</v>
      </c>
      <c r="J5772" t="s">
        <v>106</v>
      </c>
      <c r="K5772" t="s">
        <v>257</v>
      </c>
      <c r="L5772" t="s">
        <v>5517</v>
      </c>
    </row>
    <row r="5773" spans="8:12" x14ac:dyDescent="0.25">
      <c r="H5773">
        <v>940015400</v>
      </c>
      <c r="I5773" t="s">
        <v>118</v>
      </c>
      <c r="J5773" t="s">
        <v>106</v>
      </c>
      <c r="K5773" t="s">
        <v>257</v>
      </c>
      <c r="L5773" t="s">
        <v>5518</v>
      </c>
    </row>
    <row r="5774" spans="8:12" x14ac:dyDescent="0.25">
      <c r="H5774">
        <v>940015700</v>
      </c>
      <c r="I5774" t="s">
        <v>118</v>
      </c>
      <c r="J5774" t="s">
        <v>106</v>
      </c>
      <c r="K5774" t="s">
        <v>257</v>
      </c>
      <c r="L5774" t="s">
        <v>5519</v>
      </c>
    </row>
    <row r="5775" spans="8:12" x14ac:dyDescent="0.25">
      <c r="H5775">
        <v>940015900</v>
      </c>
      <c r="I5775" t="s">
        <v>118</v>
      </c>
      <c r="J5775" t="s">
        <v>106</v>
      </c>
      <c r="K5775" t="s">
        <v>254</v>
      </c>
      <c r="L5775" t="s">
        <v>5520</v>
      </c>
    </row>
    <row r="5776" spans="8:12" x14ac:dyDescent="0.25">
      <c r="H5776">
        <v>940016600</v>
      </c>
      <c r="I5776" t="s">
        <v>118</v>
      </c>
      <c r="J5776" t="s">
        <v>106</v>
      </c>
      <c r="K5776" t="s">
        <v>257</v>
      </c>
      <c r="L5776" t="s">
        <v>5521</v>
      </c>
    </row>
    <row r="5777" spans="8:12" x14ac:dyDescent="0.25">
      <c r="H5777">
        <v>940020500</v>
      </c>
      <c r="I5777" t="s">
        <v>118</v>
      </c>
      <c r="J5777" t="s">
        <v>106</v>
      </c>
      <c r="K5777" t="s">
        <v>257</v>
      </c>
      <c r="L5777" t="s">
        <v>5522</v>
      </c>
    </row>
    <row r="5778" spans="8:12" x14ac:dyDescent="0.25">
      <c r="H5778" t="s">
        <v>5523</v>
      </c>
      <c r="I5778" t="s">
        <v>25</v>
      </c>
      <c r="J5778" t="s">
        <v>106</v>
      </c>
      <c r="K5778" t="s">
        <v>254</v>
      </c>
      <c r="L5778" t="s">
        <v>5524</v>
      </c>
    </row>
    <row r="5779" spans="8:12" x14ac:dyDescent="0.25">
      <c r="H5779" t="s">
        <v>5525</v>
      </c>
      <c r="I5779" t="s">
        <v>115</v>
      </c>
      <c r="J5779" t="s">
        <v>106</v>
      </c>
      <c r="K5779" t="s">
        <v>254</v>
      </c>
      <c r="L5779" t="s">
        <v>5526</v>
      </c>
    </row>
  </sheetData>
  <sheetProtection algorithmName="SHA-512" hashValue="MHHOjeDqe8/VFFvfUMxaUR7SvtweQVZfOmQk+1EVaRwbmQnvxWdWclbmLU1SxdX3SMvPiZipIywRAA2bB05QZQ==" saltValue="eZKUQutSLSZSTfx+XMkWKw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  <tableParts count="8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  <tablePart r:id="rId55"/>
    <tablePart r:id="rId56"/>
    <tablePart r:id="rId57"/>
    <tablePart r:id="rId58"/>
    <tablePart r:id="rId59"/>
    <tablePart r:id="rId60"/>
    <tablePart r:id="rId61"/>
    <tablePart r:id="rId62"/>
    <tablePart r:id="rId63"/>
    <tablePart r:id="rId64"/>
    <tablePart r:id="rId65"/>
    <tablePart r:id="rId66"/>
    <tablePart r:id="rId67"/>
    <tablePart r:id="rId68"/>
    <tablePart r:id="rId69"/>
    <tablePart r:id="rId70"/>
    <tablePart r:id="rId71"/>
    <tablePart r:id="rId72"/>
    <tablePart r:id="rId73"/>
    <tablePart r:id="rId74"/>
    <tablePart r:id="rId75"/>
    <tablePart r:id="rId76"/>
    <tablePart r:id="rId77"/>
    <tablePart r:id="rId78"/>
    <tablePart r:id="rId79"/>
    <tablePart r:id="rId80"/>
    <tablePart r:id="rId81"/>
    <tablePart r:id="rId82"/>
    <tablePart r:id="rId8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249977111117893"/>
  </sheetPr>
  <dimension ref="A1:J158"/>
  <sheetViews>
    <sheetView topLeftCell="A2" zoomScale="70" zoomScaleNormal="70" workbookViewId="0">
      <selection activeCell="H32" sqref="H32"/>
    </sheetView>
  </sheetViews>
  <sheetFormatPr baseColWidth="10" defaultRowHeight="15" x14ac:dyDescent="0.25"/>
  <cols>
    <col min="1" max="6" width="34.7109375" style="7" customWidth="1"/>
    <col min="7" max="8" width="11.42578125" customWidth="1"/>
  </cols>
  <sheetData>
    <row r="1" spans="1:10" x14ac:dyDescent="0.25">
      <c r="A1" s="120"/>
      <c r="B1" s="4"/>
      <c r="C1" s="4"/>
      <c r="D1" s="4"/>
      <c r="E1" s="4"/>
      <c r="F1" s="4"/>
      <c r="G1" s="2"/>
      <c r="H1" s="3"/>
      <c r="I1" s="3"/>
      <c r="J1" s="3"/>
    </row>
    <row r="2" spans="1:10" x14ac:dyDescent="0.25">
      <c r="A2" s="120"/>
      <c r="B2" s="4"/>
      <c r="C2" s="4"/>
      <c r="D2" s="4"/>
      <c r="E2" s="4"/>
      <c r="F2" s="4"/>
      <c r="G2" s="1"/>
      <c r="H2" s="1"/>
      <c r="I2" s="1"/>
      <c r="J2" s="1"/>
    </row>
    <row r="3" spans="1:10" ht="27" customHeight="1" x14ac:dyDescent="0.25">
      <c r="A3" s="8"/>
      <c r="B3" s="4"/>
      <c r="C3" s="4"/>
      <c r="D3" s="4"/>
      <c r="E3" s="4"/>
      <c r="F3" s="4"/>
      <c r="G3" s="1"/>
      <c r="H3" s="1"/>
      <c r="I3" s="1"/>
      <c r="J3" s="1"/>
    </row>
    <row r="4" spans="1:10" ht="15.75" thickBot="1" x14ac:dyDescent="0.3">
      <c r="A4" s="4"/>
      <c r="B4" s="4"/>
      <c r="C4" s="4"/>
      <c r="D4" s="4"/>
      <c r="E4" s="4"/>
      <c r="F4" s="4"/>
      <c r="G4" s="1"/>
      <c r="H4" s="1"/>
      <c r="I4" s="1"/>
      <c r="J4" s="1"/>
    </row>
    <row r="5" spans="1:10" ht="30" customHeight="1" thickBot="1" x14ac:dyDescent="0.3">
      <c r="A5" s="151" t="s">
        <v>227</v>
      </c>
      <c r="B5" s="152"/>
      <c r="C5" s="152"/>
      <c r="D5" s="152"/>
      <c r="E5" s="152"/>
      <c r="F5" s="153"/>
      <c r="G5" s="1"/>
      <c r="H5" s="1"/>
      <c r="I5" s="1"/>
      <c r="J5" s="1"/>
    </row>
    <row r="6" spans="1:10" ht="15.75" thickBot="1" x14ac:dyDescent="0.3">
      <c r="A6" s="4"/>
      <c r="B6" s="4"/>
      <c r="C6" s="4"/>
      <c r="D6" s="4"/>
      <c r="E6" s="4"/>
      <c r="F6" s="4"/>
      <c r="G6" s="1"/>
      <c r="H6" s="1"/>
      <c r="I6" s="1"/>
      <c r="J6" s="1"/>
    </row>
    <row r="7" spans="1:10" ht="15.75" thickBot="1" x14ac:dyDescent="0.3">
      <c r="A7" s="9" t="s">
        <v>70</v>
      </c>
      <c r="B7" s="4"/>
      <c r="C7" s="4"/>
      <c r="D7" s="4"/>
      <c r="E7" s="10"/>
      <c r="F7" s="11"/>
      <c r="G7" s="1"/>
      <c r="H7" s="1"/>
      <c r="I7" s="1"/>
      <c r="J7" s="1"/>
    </row>
    <row r="8" spans="1:10" ht="15.75" thickBot="1" x14ac:dyDescent="0.3">
      <c r="A8" s="9"/>
      <c r="B8" s="4"/>
      <c r="C8" s="4"/>
      <c r="D8" s="4"/>
      <c r="E8" s="12"/>
      <c r="F8" s="12"/>
      <c r="G8" s="1"/>
      <c r="H8" s="1"/>
      <c r="I8" s="1"/>
      <c r="J8" s="1"/>
    </row>
    <row r="9" spans="1:10" ht="15.75" thickBot="1" x14ac:dyDescent="0.3">
      <c r="A9" s="9" t="s">
        <v>71</v>
      </c>
      <c r="B9" s="4"/>
      <c r="C9" s="4"/>
      <c r="D9" s="4"/>
      <c r="E9" s="13"/>
      <c r="F9" s="14"/>
      <c r="G9" s="1"/>
      <c r="H9" s="1"/>
      <c r="I9" s="1"/>
      <c r="J9" s="1"/>
    </row>
    <row r="10" spans="1:10" ht="15.75" thickBot="1" x14ac:dyDescent="0.3">
      <c r="A10" s="9"/>
      <c r="B10" s="4"/>
      <c r="C10" s="4"/>
      <c r="D10" s="4"/>
      <c r="E10" s="12"/>
      <c r="F10" s="12"/>
      <c r="G10" s="1"/>
      <c r="H10" s="1"/>
      <c r="I10" s="1"/>
      <c r="J10" s="1"/>
    </row>
    <row r="11" spans="1:10" ht="15.75" thickBot="1" x14ac:dyDescent="0.3">
      <c r="A11" s="9" t="s">
        <v>72</v>
      </c>
      <c r="B11" s="4"/>
      <c r="C11" s="4"/>
      <c r="D11" s="15" t="s">
        <v>1</v>
      </c>
      <c r="E11" s="16"/>
      <c r="F11" s="12"/>
      <c r="G11" s="1"/>
      <c r="H11" s="1"/>
      <c r="I11" s="1"/>
      <c r="J11" s="1"/>
    </row>
    <row r="12" spans="1:10" ht="15.75" thickBot="1" x14ac:dyDescent="0.3">
      <c r="A12" s="9"/>
      <c r="B12" s="4"/>
      <c r="C12" s="4"/>
      <c r="D12" s="15"/>
      <c r="E12" s="17"/>
      <c r="F12" s="12"/>
      <c r="G12" s="1"/>
      <c r="H12" s="1"/>
      <c r="I12" s="1"/>
      <c r="J12" s="1"/>
    </row>
    <row r="13" spans="1:10" ht="15.75" thickBot="1" x14ac:dyDescent="0.3">
      <c r="A13" s="9"/>
      <c r="B13" s="4"/>
      <c r="C13" s="4"/>
      <c r="D13" s="15" t="s">
        <v>2</v>
      </c>
      <c r="E13" s="16"/>
      <c r="F13" s="12"/>
      <c r="G13" s="1"/>
      <c r="H13" s="1"/>
      <c r="I13" s="1"/>
      <c r="J13" s="1"/>
    </row>
    <row r="14" spans="1:10" ht="15.75" thickBot="1" x14ac:dyDescent="0.3">
      <c r="A14" s="9"/>
      <c r="B14" s="4"/>
      <c r="C14" s="4"/>
      <c r="D14" s="4"/>
      <c r="E14" s="12"/>
      <c r="F14" s="12"/>
      <c r="G14" s="1"/>
      <c r="H14" s="1"/>
      <c r="I14" s="1"/>
      <c r="J14" s="1"/>
    </row>
    <row r="15" spans="1:10" ht="31.5" customHeight="1" thickBot="1" x14ac:dyDescent="0.3">
      <c r="A15" s="9" t="s">
        <v>73</v>
      </c>
      <c r="B15" s="154"/>
      <c r="C15" s="154"/>
      <c r="D15" s="155"/>
      <c r="E15" s="18"/>
      <c r="F15" s="11"/>
      <c r="G15" s="1"/>
      <c r="H15" s="1"/>
      <c r="I15" s="1"/>
      <c r="J15" s="1"/>
    </row>
    <row r="16" spans="1:10" ht="15.75" thickBot="1" x14ac:dyDescent="0.3">
      <c r="A16" s="9"/>
      <c r="B16" s="4"/>
      <c r="C16" s="4"/>
      <c r="D16" s="4"/>
      <c r="E16" s="12"/>
      <c r="F16" s="12"/>
      <c r="G16" s="1"/>
      <c r="H16" s="1"/>
      <c r="I16" s="1"/>
      <c r="J16" s="1"/>
    </row>
    <row r="17" spans="1:10" ht="31.5" customHeight="1" thickBot="1" x14ac:dyDescent="0.3">
      <c r="A17" s="9" t="s">
        <v>229</v>
      </c>
      <c r="B17" s="154"/>
      <c r="C17" s="154"/>
      <c r="D17" s="154"/>
      <c r="E17" s="18"/>
      <c r="F17" s="11"/>
      <c r="G17" s="1"/>
      <c r="H17" s="1"/>
      <c r="I17" s="1"/>
      <c r="J17" s="1"/>
    </row>
    <row r="18" spans="1:10" ht="15.75" thickBot="1" x14ac:dyDescent="0.3">
      <c r="A18" s="9"/>
      <c r="B18" s="4"/>
      <c r="C18" s="4"/>
      <c r="D18" s="4"/>
      <c r="E18" s="12"/>
      <c r="F18" s="12"/>
      <c r="G18" s="1"/>
      <c r="H18" s="1"/>
      <c r="I18" s="1"/>
      <c r="J18" s="1"/>
    </row>
    <row r="19" spans="1:10" ht="15.75" thickBot="1" x14ac:dyDescent="0.3">
      <c r="A19" s="9" t="s">
        <v>232</v>
      </c>
      <c r="B19" s="4"/>
      <c r="C19" s="4" t="s">
        <v>74</v>
      </c>
      <c r="D19" s="158"/>
      <c r="E19" s="159"/>
      <c r="F19" s="160"/>
      <c r="G19" s="1"/>
      <c r="H19" s="1"/>
      <c r="I19" s="1"/>
      <c r="J19" s="1"/>
    </row>
    <row r="20" spans="1:10" ht="15.75" thickBot="1" x14ac:dyDescent="0.3">
      <c r="A20" s="9"/>
      <c r="B20" s="4"/>
      <c r="C20" s="4"/>
      <c r="D20" s="4"/>
      <c r="E20" s="12"/>
      <c r="F20" s="12"/>
      <c r="G20" s="2"/>
      <c r="H20" s="3"/>
      <c r="I20" s="3"/>
      <c r="J20" s="3"/>
    </row>
    <row r="21" spans="1:10" ht="15.75" thickBot="1" x14ac:dyDescent="0.3">
      <c r="A21" s="9"/>
      <c r="B21" s="4"/>
      <c r="C21" s="4" t="s">
        <v>75</v>
      </c>
      <c r="D21" s="158"/>
      <c r="E21" s="159"/>
      <c r="F21" s="160"/>
      <c r="G21" s="2"/>
      <c r="H21" s="3"/>
      <c r="I21" s="3"/>
      <c r="J21" s="3"/>
    </row>
    <row r="22" spans="1:10" ht="15.75" thickBot="1" x14ac:dyDescent="0.3">
      <c r="A22" s="9"/>
      <c r="B22" s="4"/>
      <c r="C22" s="4"/>
      <c r="D22" s="4"/>
      <c r="E22" s="12"/>
      <c r="F22" s="12"/>
      <c r="G22" s="1"/>
      <c r="H22" s="1"/>
      <c r="I22" s="1"/>
      <c r="J22" s="1"/>
    </row>
    <row r="23" spans="1:10" ht="15.75" thickBot="1" x14ac:dyDescent="0.3">
      <c r="A23" s="9"/>
      <c r="B23" s="4"/>
      <c r="C23" s="4" t="s">
        <v>76</v>
      </c>
      <c r="D23" s="161"/>
      <c r="E23" s="159"/>
      <c r="F23" s="160"/>
      <c r="G23" s="1"/>
      <c r="H23" s="1"/>
      <c r="I23" s="1"/>
      <c r="J23" s="1"/>
    </row>
    <row r="24" spans="1:10" ht="15.75" thickBot="1" x14ac:dyDescent="0.3">
      <c r="A24" s="9"/>
      <c r="B24" s="4"/>
      <c r="C24" s="4"/>
      <c r="D24" s="4"/>
      <c r="E24" s="12"/>
      <c r="F24" s="12"/>
      <c r="G24" s="1"/>
      <c r="H24" s="1"/>
      <c r="I24" s="1"/>
      <c r="J24" s="1"/>
    </row>
    <row r="25" spans="1:10" ht="15.75" thickBot="1" x14ac:dyDescent="0.3">
      <c r="A25" s="9"/>
      <c r="B25" s="4"/>
      <c r="C25" s="4" t="s">
        <v>77</v>
      </c>
      <c r="D25" s="158"/>
      <c r="E25" s="159"/>
      <c r="F25" s="160"/>
      <c r="G25" s="1"/>
      <c r="H25" s="1"/>
      <c r="I25" s="1"/>
      <c r="J25" s="1"/>
    </row>
    <row r="26" spans="1:10" x14ac:dyDescent="0.25">
      <c r="A26" s="9"/>
      <c r="B26" s="4"/>
      <c r="C26" s="4"/>
      <c r="D26" s="4"/>
      <c r="E26" s="12"/>
      <c r="F26" s="12"/>
      <c r="G26" s="1"/>
      <c r="H26" s="1"/>
      <c r="I26" s="1"/>
      <c r="J26" s="1"/>
    </row>
    <row r="27" spans="1:10" x14ac:dyDescent="0.25">
      <c r="A27" s="9" t="s">
        <v>233</v>
      </c>
      <c r="B27" s="4"/>
      <c r="C27" s="4"/>
      <c r="D27" s="4"/>
      <c r="E27" s="12"/>
      <c r="F27" s="12"/>
      <c r="G27" s="1"/>
      <c r="H27" s="1"/>
      <c r="I27" s="1"/>
      <c r="J27" s="1"/>
    </row>
    <row r="28" spans="1:10" ht="17.25" customHeight="1" x14ac:dyDescent="0.25">
      <c r="A28" s="129" t="s">
        <v>230</v>
      </c>
      <c r="B28" s="129"/>
      <c r="C28" s="129"/>
      <c r="D28" s="129"/>
      <c r="E28" s="129"/>
      <c r="F28" s="129"/>
      <c r="G28" s="1"/>
      <c r="H28" s="1"/>
      <c r="I28" s="1"/>
      <c r="J28" s="1"/>
    </row>
    <row r="29" spans="1:10" ht="17.25" customHeight="1" thickBot="1" x14ac:dyDescent="0.3">
      <c r="A29" s="132"/>
      <c r="B29" s="132"/>
      <c r="C29" s="132"/>
      <c r="D29" s="132"/>
      <c r="E29" s="132"/>
      <c r="F29" s="132"/>
      <c r="G29" s="1"/>
      <c r="H29" s="1"/>
      <c r="I29" s="1"/>
      <c r="J29" s="1"/>
    </row>
    <row r="30" spans="1:10" ht="21" customHeight="1" x14ac:dyDescent="0.25">
      <c r="A30" s="125"/>
      <c r="B30" s="126"/>
      <c r="C30" s="126"/>
      <c r="D30" s="126"/>
      <c r="E30" s="126"/>
      <c r="F30" s="127"/>
      <c r="G30" s="1"/>
      <c r="H30" s="1"/>
      <c r="I30" s="1"/>
      <c r="J30" s="1"/>
    </row>
    <row r="31" spans="1:10" ht="21.75" customHeight="1" x14ac:dyDescent="0.25">
      <c r="A31" s="128"/>
      <c r="B31" s="129"/>
      <c r="C31" s="129"/>
      <c r="D31" s="129"/>
      <c r="E31" s="129"/>
      <c r="F31" s="130"/>
      <c r="G31" s="1"/>
      <c r="H31" s="1"/>
      <c r="I31" s="1"/>
      <c r="J31" s="1"/>
    </row>
    <row r="32" spans="1:10" ht="21.75" customHeight="1" x14ac:dyDescent="0.25">
      <c r="A32" s="128"/>
      <c r="B32" s="129"/>
      <c r="C32" s="129"/>
      <c r="D32" s="129"/>
      <c r="E32" s="129"/>
      <c r="F32" s="130"/>
      <c r="G32" s="1"/>
      <c r="H32" s="1"/>
      <c r="I32" s="1"/>
      <c r="J32" s="1"/>
    </row>
    <row r="33" spans="1:10" ht="25.5" customHeight="1" x14ac:dyDescent="0.25">
      <c r="A33" s="128"/>
      <c r="B33" s="129"/>
      <c r="C33" s="129"/>
      <c r="D33" s="129"/>
      <c r="E33" s="129"/>
      <c r="F33" s="130"/>
      <c r="G33" s="1"/>
      <c r="H33" s="1"/>
      <c r="I33" s="1"/>
      <c r="J33" s="1"/>
    </row>
    <row r="34" spans="1:10" ht="24.75" customHeight="1" x14ac:dyDescent="0.25">
      <c r="A34" s="128"/>
      <c r="B34" s="129"/>
      <c r="C34" s="129"/>
      <c r="D34" s="129"/>
      <c r="E34" s="129"/>
      <c r="F34" s="130"/>
      <c r="G34" s="1"/>
      <c r="H34" s="1"/>
      <c r="I34" s="1"/>
      <c r="J34" s="1"/>
    </row>
    <row r="35" spans="1:10" ht="25.5" customHeight="1" x14ac:dyDescent="0.25">
      <c r="A35" s="128"/>
      <c r="B35" s="129"/>
      <c r="C35" s="129"/>
      <c r="D35" s="129"/>
      <c r="E35" s="129"/>
      <c r="F35" s="130"/>
      <c r="G35" s="1"/>
      <c r="H35" s="1"/>
      <c r="I35" s="1"/>
      <c r="J35" s="1"/>
    </row>
    <row r="36" spans="1:10" ht="23.25" customHeight="1" x14ac:dyDescent="0.25">
      <c r="A36" s="128"/>
      <c r="B36" s="129"/>
      <c r="C36" s="129"/>
      <c r="D36" s="129"/>
      <c r="E36" s="129"/>
      <c r="F36" s="130"/>
      <c r="G36" s="1"/>
      <c r="H36" s="1"/>
      <c r="I36" s="1"/>
      <c r="J36" s="1"/>
    </row>
    <row r="37" spans="1:10" ht="21.75" customHeight="1" thickBot="1" x14ac:dyDescent="0.3">
      <c r="A37" s="131"/>
      <c r="B37" s="132"/>
      <c r="C37" s="132"/>
      <c r="D37" s="132"/>
      <c r="E37" s="132"/>
      <c r="F37" s="133"/>
      <c r="G37" s="1"/>
      <c r="H37" s="1"/>
      <c r="I37" s="1"/>
      <c r="J37" s="1"/>
    </row>
    <row r="38" spans="1:10" ht="21.75" customHeight="1" x14ac:dyDescent="0.25">
      <c r="A38" s="9"/>
      <c r="B38" s="19"/>
      <c r="C38" s="20"/>
      <c r="D38" s="20"/>
      <c r="E38" s="12"/>
      <c r="F38" s="12"/>
      <c r="G38" s="1"/>
      <c r="H38" s="1"/>
      <c r="I38" s="1"/>
      <c r="J38" s="1"/>
    </row>
    <row r="39" spans="1:10" ht="21.75" customHeight="1" x14ac:dyDescent="0.25">
      <c r="A39" s="9" t="s">
        <v>234</v>
      </c>
      <c r="B39" s="19"/>
      <c r="C39" s="20"/>
      <c r="D39" s="20"/>
      <c r="E39" s="12"/>
      <c r="F39" s="12"/>
      <c r="G39" s="1"/>
      <c r="H39" s="1"/>
      <c r="I39" s="1"/>
      <c r="J39" s="1"/>
    </row>
    <row r="40" spans="1:10" ht="21" customHeight="1" thickBot="1" x14ac:dyDescent="0.3">
      <c r="A40" s="4" t="s">
        <v>78</v>
      </c>
      <c r="B40" s="19"/>
      <c r="C40" s="20"/>
      <c r="D40" s="20"/>
      <c r="E40" s="12"/>
      <c r="F40" s="12"/>
      <c r="G40" s="2"/>
      <c r="H40" s="3"/>
      <c r="I40" s="3"/>
      <c r="J40" s="3"/>
    </row>
    <row r="41" spans="1:10" ht="21" customHeight="1" x14ac:dyDescent="0.25">
      <c r="A41" s="125"/>
      <c r="B41" s="126"/>
      <c r="C41" s="126"/>
      <c r="D41" s="126"/>
      <c r="E41" s="126"/>
      <c r="F41" s="127"/>
      <c r="G41" s="2"/>
      <c r="H41" s="3"/>
      <c r="I41" s="3"/>
      <c r="J41" s="3"/>
    </row>
    <row r="42" spans="1:10" ht="21" customHeight="1" x14ac:dyDescent="0.25">
      <c r="A42" s="128"/>
      <c r="B42" s="129"/>
      <c r="C42" s="129"/>
      <c r="D42" s="129"/>
      <c r="E42" s="129"/>
      <c r="F42" s="130"/>
      <c r="G42" s="1"/>
      <c r="H42" s="1"/>
      <c r="I42" s="1"/>
      <c r="J42" s="1"/>
    </row>
    <row r="43" spans="1:10" ht="21" customHeight="1" x14ac:dyDescent="0.25">
      <c r="A43" s="128"/>
      <c r="B43" s="129"/>
      <c r="C43" s="129"/>
      <c r="D43" s="129"/>
      <c r="E43" s="129"/>
      <c r="F43" s="130"/>
      <c r="G43" s="1"/>
      <c r="H43" s="1"/>
      <c r="I43" s="1"/>
      <c r="J43" s="1"/>
    </row>
    <row r="44" spans="1:10" ht="21" customHeight="1" x14ac:dyDescent="0.25">
      <c r="A44" s="128"/>
      <c r="B44" s="129"/>
      <c r="C44" s="129"/>
      <c r="D44" s="129"/>
      <c r="E44" s="129"/>
      <c r="F44" s="130"/>
      <c r="G44" s="1"/>
      <c r="H44" s="1"/>
      <c r="I44" s="1"/>
      <c r="J44" s="1"/>
    </row>
    <row r="45" spans="1:10" ht="21" customHeight="1" x14ac:dyDescent="0.25">
      <c r="A45" s="128"/>
      <c r="B45" s="129"/>
      <c r="C45" s="129"/>
      <c r="D45" s="129"/>
      <c r="E45" s="129"/>
      <c r="F45" s="130"/>
      <c r="G45" s="1"/>
      <c r="H45" s="1"/>
      <c r="I45" s="1"/>
      <c r="J45" s="1"/>
    </row>
    <row r="46" spans="1:10" ht="21" customHeight="1" x14ac:dyDescent="0.25">
      <c r="A46" s="128"/>
      <c r="B46" s="129"/>
      <c r="C46" s="129"/>
      <c r="D46" s="129"/>
      <c r="E46" s="129"/>
      <c r="F46" s="130"/>
      <c r="G46" s="1"/>
      <c r="H46" s="1"/>
      <c r="I46" s="1"/>
      <c r="J46" s="1"/>
    </row>
    <row r="47" spans="1:10" ht="21" customHeight="1" x14ac:dyDescent="0.25">
      <c r="A47" s="128"/>
      <c r="B47" s="129"/>
      <c r="C47" s="129"/>
      <c r="D47" s="129"/>
      <c r="E47" s="129"/>
      <c r="F47" s="130"/>
      <c r="G47" s="1"/>
      <c r="H47" s="1"/>
      <c r="I47" s="1"/>
      <c r="J47" s="1"/>
    </row>
    <row r="48" spans="1:10" ht="21" customHeight="1" thickBot="1" x14ac:dyDescent="0.3">
      <c r="A48" s="131"/>
      <c r="B48" s="132"/>
      <c r="C48" s="132"/>
      <c r="D48" s="132"/>
      <c r="E48" s="132"/>
      <c r="F48" s="133"/>
      <c r="G48" s="1"/>
      <c r="H48" s="1"/>
      <c r="I48" s="1"/>
      <c r="J48" s="1"/>
    </row>
    <row r="49" spans="1:10" x14ac:dyDescent="0.25">
      <c r="A49" s="9"/>
      <c r="B49" s="4"/>
      <c r="C49" s="4"/>
      <c r="D49" s="4"/>
      <c r="E49" s="12"/>
      <c r="F49" s="12"/>
      <c r="G49" s="1"/>
      <c r="H49" s="1"/>
      <c r="I49" s="1"/>
      <c r="J49" s="1"/>
    </row>
    <row r="50" spans="1:10" x14ac:dyDescent="0.25">
      <c r="A50" s="9" t="s">
        <v>235</v>
      </c>
      <c r="B50" s="4"/>
      <c r="C50" s="4"/>
      <c r="D50" s="4"/>
      <c r="E50" s="12"/>
      <c r="F50" s="12"/>
      <c r="G50" s="1"/>
      <c r="H50" s="1"/>
      <c r="I50" s="1"/>
      <c r="J50" s="1"/>
    </row>
    <row r="51" spans="1:10" ht="15.75" thickBot="1" x14ac:dyDescent="0.3">
      <c r="A51" s="4" t="s">
        <v>79</v>
      </c>
      <c r="B51" s="4"/>
      <c r="C51" s="4"/>
      <c r="D51" s="4"/>
      <c r="E51" s="12"/>
      <c r="F51" s="12"/>
      <c r="G51" s="1"/>
      <c r="H51" s="1"/>
      <c r="I51" s="1"/>
      <c r="J51" s="1"/>
    </row>
    <row r="52" spans="1:10" ht="36" customHeight="1" thickBot="1" x14ac:dyDescent="0.3">
      <c r="A52" s="34"/>
      <c r="B52" s="35"/>
      <c r="C52" s="35"/>
      <c r="D52" s="35"/>
      <c r="E52" s="36"/>
      <c r="F52" s="37"/>
      <c r="G52" s="1"/>
      <c r="H52" s="1"/>
      <c r="I52" s="1"/>
      <c r="J52" s="1"/>
    </row>
    <row r="53" spans="1:10" x14ac:dyDescent="0.25">
      <c r="A53" s="4"/>
      <c r="B53" s="4"/>
      <c r="C53" s="4"/>
      <c r="D53" s="4"/>
      <c r="E53" s="12"/>
      <c r="F53" s="12"/>
      <c r="G53" s="1"/>
      <c r="H53" s="1"/>
      <c r="I53" s="1"/>
      <c r="J53" s="1"/>
    </row>
    <row r="54" spans="1:10" x14ac:dyDescent="0.25">
      <c r="A54" s="9" t="s">
        <v>236</v>
      </c>
      <c r="B54" s="4"/>
      <c r="C54" s="4"/>
      <c r="D54" s="4"/>
      <c r="E54" s="12"/>
      <c r="F54" s="12"/>
      <c r="G54" s="1"/>
      <c r="H54" s="1"/>
      <c r="I54" s="1"/>
      <c r="J54" s="1"/>
    </row>
    <row r="55" spans="1:10" ht="15.75" thickBot="1" x14ac:dyDescent="0.3">
      <c r="A55" s="4" t="s">
        <v>80</v>
      </c>
      <c r="B55" s="4"/>
      <c r="C55" s="4"/>
      <c r="D55" s="4"/>
      <c r="E55" s="12"/>
      <c r="F55" s="12"/>
      <c r="G55" s="1"/>
      <c r="H55" s="1"/>
      <c r="I55" s="1"/>
      <c r="J55" s="1"/>
    </row>
    <row r="56" spans="1:10" ht="21" customHeight="1" x14ac:dyDescent="0.25">
      <c r="A56" s="125"/>
      <c r="B56" s="126"/>
      <c r="C56" s="126"/>
      <c r="D56" s="126"/>
      <c r="E56" s="126"/>
      <c r="F56" s="127"/>
      <c r="G56" s="1"/>
      <c r="H56" s="1"/>
      <c r="I56" s="1"/>
      <c r="J56" s="1"/>
    </row>
    <row r="57" spans="1:10" ht="21" customHeight="1" x14ac:dyDescent="0.25">
      <c r="A57" s="128"/>
      <c r="B57" s="129"/>
      <c r="C57" s="129"/>
      <c r="D57" s="129"/>
      <c r="E57" s="129"/>
      <c r="F57" s="130"/>
      <c r="G57" s="2"/>
      <c r="H57" s="3"/>
      <c r="I57" s="3"/>
      <c r="J57" s="3"/>
    </row>
    <row r="58" spans="1:10" ht="3" customHeight="1" x14ac:dyDescent="0.25">
      <c r="A58" s="128"/>
      <c r="B58" s="129"/>
      <c r="C58" s="129"/>
      <c r="D58" s="129"/>
      <c r="E58" s="129"/>
      <c r="F58" s="130"/>
      <c r="G58" s="1"/>
      <c r="H58" s="1"/>
      <c r="I58" s="1"/>
      <c r="J58" s="1"/>
    </row>
    <row r="59" spans="1:10" ht="3.75" customHeight="1" thickBot="1" x14ac:dyDescent="0.3">
      <c r="A59" s="131"/>
      <c r="B59" s="132"/>
      <c r="C59" s="132"/>
      <c r="D59" s="132"/>
      <c r="E59" s="132"/>
      <c r="F59" s="133"/>
      <c r="G59" s="1"/>
      <c r="H59" s="1"/>
      <c r="I59" s="1"/>
      <c r="J59" s="1"/>
    </row>
    <row r="60" spans="1:10" ht="21" customHeight="1" x14ac:dyDescent="0.25">
      <c r="A60" s="110"/>
      <c r="B60" s="111"/>
      <c r="C60" s="111"/>
      <c r="D60" s="111"/>
      <c r="E60" s="111"/>
      <c r="F60" s="112"/>
      <c r="G60" s="1"/>
      <c r="H60" s="1"/>
      <c r="I60" s="1"/>
      <c r="J60" s="1"/>
    </row>
    <row r="61" spans="1:10" ht="21" customHeight="1" x14ac:dyDescent="0.25">
      <c r="A61" s="110"/>
      <c r="B61" s="111"/>
      <c r="C61" s="111"/>
      <c r="D61" s="111"/>
      <c r="E61" s="111"/>
      <c r="F61" s="112"/>
      <c r="G61" s="1"/>
      <c r="H61" s="1"/>
      <c r="I61" s="1"/>
      <c r="J61" s="1"/>
    </row>
    <row r="62" spans="1:10" ht="7.5" customHeight="1" x14ac:dyDescent="0.25">
      <c r="A62" s="110"/>
      <c r="B62" s="111"/>
      <c r="C62" s="111"/>
      <c r="D62" s="111"/>
      <c r="E62" s="111"/>
      <c r="F62" s="112"/>
      <c r="G62" s="1"/>
      <c r="H62" s="1"/>
      <c r="I62" s="1"/>
      <c r="J62" s="1"/>
    </row>
    <row r="63" spans="1:10" ht="4.5" customHeight="1" thickBot="1" x14ac:dyDescent="0.3">
      <c r="A63" s="113"/>
      <c r="B63" s="114"/>
      <c r="C63" s="114"/>
      <c r="D63" s="114"/>
      <c r="E63" s="114"/>
      <c r="F63" s="115"/>
      <c r="G63" s="1"/>
      <c r="H63" s="1"/>
      <c r="I63" s="1"/>
      <c r="J63" s="1"/>
    </row>
    <row r="64" spans="1:10" ht="18.75" customHeight="1" thickBot="1" x14ac:dyDescent="0.3">
      <c r="B64" s="4"/>
      <c r="C64" s="4"/>
      <c r="D64" s="4"/>
      <c r="E64" s="12"/>
      <c r="F64" s="12"/>
      <c r="G64" s="1"/>
      <c r="H64" s="1"/>
      <c r="I64" s="1"/>
      <c r="J64" s="1"/>
    </row>
    <row r="65" spans="1:10" ht="18.75" customHeight="1" thickBot="1" x14ac:dyDescent="0.3">
      <c r="A65" s="9" t="s">
        <v>237</v>
      </c>
      <c r="B65" s="21" t="s">
        <v>81</v>
      </c>
      <c r="C65" s="22" t="s">
        <v>82</v>
      </c>
      <c r="D65" s="4"/>
      <c r="E65" s="4"/>
      <c r="F65" s="4"/>
      <c r="G65" s="1"/>
      <c r="H65" s="1"/>
      <c r="I65" s="1"/>
      <c r="J65" s="1"/>
    </row>
    <row r="66" spans="1:10" ht="18.75" customHeight="1" thickBot="1" x14ac:dyDescent="0.3">
      <c r="B66" s="23" t="s">
        <v>202</v>
      </c>
      <c r="C66" s="16">
        <v>0</v>
      </c>
      <c r="D66" s="4"/>
      <c r="E66" s="4"/>
      <c r="F66" s="4"/>
      <c r="G66" s="1"/>
      <c r="H66" s="1"/>
      <c r="I66" s="1"/>
      <c r="J66" s="1"/>
    </row>
    <row r="67" spans="1:10" ht="18.75" customHeight="1" thickBot="1" x14ac:dyDescent="0.3">
      <c r="A67" s="9"/>
      <c r="B67" s="23" t="s">
        <v>204</v>
      </c>
      <c r="C67" s="16">
        <v>0</v>
      </c>
      <c r="D67" s="4"/>
      <c r="E67" s="4"/>
      <c r="F67" s="4"/>
      <c r="G67" s="1"/>
      <c r="H67" s="1"/>
      <c r="I67" s="1"/>
      <c r="J67" s="1"/>
    </row>
    <row r="68" spans="1:10" ht="18.75" customHeight="1" thickBot="1" x14ac:dyDescent="0.3">
      <c r="A68" s="9"/>
      <c r="B68" s="23" t="s">
        <v>205</v>
      </c>
      <c r="C68" s="16">
        <v>0</v>
      </c>
      <c r="D68" s="4"/>
      <c r="E68" s="4"/>
      <c r="F68" s="4"/>
      <c r="G68" s="1"/>
      <c r="H68" s="1"/>
      <c r="I68" s="1"/>
      <c r="J68" s="1"/>
    </row>
    <row r="69" spans="1:10" ht="18.75" customHeight="1" thickBot="1" x14ac:dyDescent="0.3">
      <c r="A69" s="9"/>
      <c r="B69" s="23" t="s">
        <v>203</v>
      </c>
      <c r="C69" s="16">
        <v>0</v>
      </c>
      <c r="D69" s="4"/>
      <c r="E69" s="4"/>
      <c r="F69" s="4"/>
      <c r="G69" s="1"/>
      <c r="H69" s="1"/>
      <c r="I69" s="1"/>
      <c r="J69" s="1"/>
    </row>
    <row r="70" spans="1:10" ht="18.75" customHeight="1" thickBot="1" x14ac:dyDescent="0.3">
      <c r="A70" s="9"/>
      <c r="B70" s="23" t="s">
        <v>206</v>
      </c>
      <c r="C70" s="16">
        <v>0</v>
      </c>
      <c r="D70" s="4"/>
      <c r="E70" s="4"/>
      <c r="F70" s="4"/>
      <c r="G70" s="1"/>
      <c r="H70" s="1"/>
      <c r="I70" s="1"/>
      <c r="J70" s="1"/>
    </row>
    <row r="71" spans="1:10" ht="18.75" customHeight="1" thickBot="1" x14ac:dyDescent="0.3">
      <c r="A71" s="9"/>
      <c r="B71" s="23" t="s">
        <v>207</v>
      </c>
      <c r="C71" s="16">
        <v>0</v>
      </c>
      <c r="D71" s="4"/>
      <c r="E71" s="4"/>
      <c r="F71" s="4"/>
      <c r="G71" s="1"/>
      <c r="H71" s="1"/>
      <c r="I71" s="1"/>
      <c r="J71" s="1"/>
    </row>
    <row r="72" spans="1:10" ht="18.75" customHeight="1" thickBot="1" x14ac:dyDescent="0.3">
      <c r="A72" s="9"/>
      <c r="B72" s="23" t="s">
        <v>211</v>
      </c>
      <c r="C72" s="16">
        <v>0</v>
      </c>
      <c r="D72" s="4"/>
      <c r="E72" s="4"/>
      <c r="F72" s="4"/>
      <c r="G72" s="1"/>
      <c r="H72" s="1"/>
      <c r="I72" s="1"/>
      <c r="J72" s="1"/>
    </row>
    <row r="73" spans="1:10" ht="18.75" customHeight="1" thickBot="1" x14ac:dyDescent="0.3">
      <c r="A73" s="9"/>
      <c r="B73" s="23" t="s">
        <v>208</v>
      </c>
      <c r="C73" s="16">
        <v>0</v>
      </c>
      <c r="D73" s="4"/>
      <c r="E73" s="4"/>
      <c r="F73" s="4"/>
      <c r="G73" s="1"/>
      <c r="H73" s="1"/>
      <c r="I73" s="1"/>
      <c r="J73" s="1"/>
    </row>
    <row r="74" spans="1:10" ht="18.75" customHeight="1" thickBot="1" x14ac:dyDescent="0.3">
      <c r="A74" s="9"/>
      <c r="B74" s="23" t="s">
        <v>214</v>
      </c>
      <c r="C74" s="16">
        <v>0</v>
      </c>
      <c r="D74" s="4"/>
      <c r="E74" s="4"/>
      <c r="F74" s="4"/>
      <c r="G74" s="1"/>
      <c r="H74" s="1"/>
      <c r="I74" s="1"/>
      <c r="J74" s="1"/>
    </row>
    <row r="75" spans="1:10" ht="18.75" customHeight="1" thickBot="1" x14ac:dyDescent="0.3">
      <c r="A75" s="9"/>
      <c r="B75" s="23" t="s">
        <v>209</v>
      </c>
      <c r="C75" s="16">
        <v>0</v>
      </c>
      <c r="D75" s="4"/>
      <c r="E75" s="4"/>
      <c r="F75" s="4"/>
      <c r="G75" s="1"/>
      <c r="H75" s="1"/>
      <c r="I75" s="1"/>
      <c r="J75" s="1"/>
    </row>
    <row r="76" spans="1:10" ht="18.75" customHeight="1" thickBot="1" x14ac:dyDescent="0.3">
      <c r="A76" s="9"/>
      <c r="B76" s="23" t="s">
        <v>215</v>
      </c>
      <c r="C76" s="16">
        <v>0</v>
      </c>
      <c r="D76" s="4"/>
      <c r="E76" s="4"/>
      <c r="F76" s="4"/>
      <c r="G76" s="2"/>
      <c r="H76" s="3"/>
      <c r="I76" s="3"/>
      <c r="J76" s="3"/>
    </row>
    <row r="77" spans="1:10" ht="18.75" customHeight="1" thickBot="1" x14ac:dyDescent="0.3">
      <c r="A77" s="9"/>
      <c r="B77" s="23" t="s">
        <v>210</v>
      </c>
      <c r="C77" s="16">
        <v>0</v>
      </c>
      <c r="D77" s="4"/>
      <c r="E77" s="4"/>
      <c r="F77" s="4"/>
      <c r="G77" s="1"/>
      <c r="H77" s="1"/>
      <c r="I77" s="1"/>
      <c r="J77" s="1"/>
    </row>
    <row r="78" spans="1:10" ht="18.75" customHeight="1" thickBot="1" x14ac:dyDescent="0.3">
      <c r="A78" s="9"/>
      <c r="B78" s="23" t="s">
        <v>212</v>
      </c>
      <c r="C78" s="16">
        <v>0</v>
      </c>
      <c r="D78" s="4"/>
      <c r="E78" s="4"/>
      <c r="F78" s="4"/>
      <c r="G78" s="1"/>
      <c r="H78" s="1"/>
      <c r="I78" s="1"/>
      <c r="J78" s="1"/>
    </row>
    <row r="79" spans="1:10" ht="18.75" customHeight="1" thickBot="1" x14ac:dyDescent="0.3">
      <c r="A79" s="9"/>
      <c r="B79" s="23" t="s">
        <v>213</v>
      </c>
      <c r="C79" s="16">
        <v>0</v>
      </c>
      <c r="D79" s="4"/>
      <c r="E79" s="4"/>
      <c r="F79" s="4"/>
      <c r="G79" s="1"/>
      <c r="H79" s="1"/>
      <c r="I79" s="1"/>
      <c r="J79" s="1"/>
    </row>
    <row r="80" spans="1:10" ht="18.75" customHeight="1" thickBot="1" x14ac:dyDescent="0.3">
      <c r="A80" s="9"/>
      <c r="B80" s="23" t="s">
        <v>53</v>
      </c>
      <c r="C80" s="16">
        <v>0</v>
      </c>
      <c r="D80" s="4"/>
      <c r="E80" s="4"/>
      <c r="F80" s="4"/>
      <c r="G80" s="2"/>
      <c r="H80" s="3"/>
      <c r="I80" s="3"/>
      <c r="J80" s="3"/>
    </row>
    <row r="81" spans="1:10" ht="18.75" customHeight="1" thickBot="1" x14ac:dyDescent="0.3">
      <c r="A81" s="9"/>
      <c r="B81" s="23" t="s">
        <v>231</v>
      </c>
      <c r="C81" s="16">
        <f>SUM(C65:C80)</f>
        <v>0</v>
      </c>
      <c r="D81" s="4"/>
      <c r="E81" s="4"/>
      <c r="F81" s="4"/>
      <c r="G81" s="1"/>
      <c r="H81" s="1"/>
      <c r="I81" s="1"/>
      <c r="J81" s="1"/>
    </row>
    <row r="82" spans="1:10" ht="18.75" customHeight="1" x14ac:dyDescent="0.25">
      <c r="A82" s="9"/>
      <c r="B82" s="24"/>
      <c r="C82" s="17"/>
      <c r="D82" s="4"/>
      <c r="E82" s="4"/>
      <c r="F82" s="4"/>
      <c r="G82" s="1"/>
      <c r="H82" s="1"/>
      <c r="I82" s="1"/>
      <c r="J82" s="1"/>
    </row>
    <row r="83" spans="1:10" x14ac:dyDescent="0.25">
      <c r="A83" s="9" t="s">
        <v>238</v>
      </c>
      <c r="B83" s="4"/>
      <c r="C83" s="4"/>
      <c r="D83" s="4"/>
      <c r="E83" s="12"/>
      <c r="F83" s="12"/>
      <c r="G83" s="2"/>
      <c r="H83" s="3"/>
      <c r="I83" s="3"/>
      <c r="J83" s="3"/>
    </row>
    <row r="84" spans="1:10" ht="15.75" thickBot="1" x14ac:dyDescent="0.3">
      <c r="A84" s="4" t="s">
        <v>83</v>
      </c>
      <c r="B84" s="4"/>
      <c r="C84" s="4"/>
      <c r="D84" s="4"/>
      <c r="E84" s="12"/>
      <c r="F84" s="12"/>
      <c r="G84" s="1"/>
      <c r="H84" s="1"/>
      <c r="I84" s="1"/>
      <c r="J84" s="1"/>
    </row>
    <row r="85" spans="1:10" ht="15.75" thickBot="1" x14ac:dyDescent="0.3">
      <c r="A85" s="98" t="s">
        <v>84</v>
      </c>
      <c r="B85" s="99"/>
      <c r="C85" s="99"/>
      <c r="D85" s="98" t="s">
        <v>85</v>
      </c>
      <c r="E85" s="99"/>
      <c r="F85" s="100"/>
      <c r="G85" s="1"/>
      <c r="H85" s="1"/>
      <c r="I85" s="1"/>
      <c r="J85" s="1"/>
    </row>
    <row r="86" spans="1:10" x14ac:dyDescent="0.25">
      <c r="A86" s="116"/>
      <c r="B86" s="117"/>
      <c r="C86" s="118"/>
      <c r="D86" s="116"/>
      <c r="E86" s="117"/>
      <c r="F86" s="118"/>
      <c r="G86" s="1"/>
      <c r="H86" s="1"/>
      <c r="I86" s="1"/>
      <c r="J86" s="1"/>
    </row>
    <row r="87" spans="1:10" x14ac:dyDescent="0.25">
      <c r="A87" s="119"/>
      <c r="B87" s="120"/>
      <c r="C87" s="121"/>
      <c r="D87" s="119"/>
      <c r="E87" s="120"/>
      <c r="F87" s="121"/>
      <c r="G87" s="1"/>
      <c r="H87" s="1"/>
      <c r="I87" s="1"/>
      <c r="J87" s="1"/>
    </row>
    <row r="88" spans="1:10" x14ac:dyDescent="0.25">
      <c r="A88" s="119"/>
      <c r="B88" s="120"/>
      <c r="C88" s="121"/>
      <c r="D88" s="119"/>
      <c r="E88" s="120"/>
      <c r="F88" s="121"/>
      <c r="G88" s="1"/>
      <c r="H88" s="1"/>
      <c r="I88" s="1"/>
      <c r="J88" s="1"/>
    </row>
    <row r="89" spans="1:10" ht="15.75" thickBot="1" x14ac:dyDescent="0.3">
      <c r="A89" s="122"/>
      <c r="B89" s="123"/>
      <c r="C89" s="124"/>
      <c r="D89" s="122"/>
      <c r="E89" s="123"/>
      <c r="F89" s="124"/>
      <c r="G89" s="1"/>
      <c r="H89" s="1"/>
      <c r="I89" s="1"/>
      <c r="J89" s="1"/>
    </row>
    <row r="90" spans="1:10" x14ac:dyDescent="0.25">
      <c r="A90" s="116"/>
      <c r="B90" s="117"/>
      <c r="C90" s="118"/>
      <c r="D90" s="116"/>
      <c r="E90" s="117"/>
      <c r="F90" s="118"/>
      <c r="G90" s="1"/>
      <c r="H90" s="1"/>
      <c r="I90" s="1"/>
      <c r="J90" s="1"/>
    </row>
    <row r="91" spans="1:10" x14ac:dyDescent="0.25">
      <c r="A91" s="119"/>
      <c r="B91" s="120"/>
      <c r="C91" s="121"/>
      <c r="D91" s="119"/>
      <c r="E91" s="120"/>
      <c r="F91" s="121"/>
      <c r="G91" s="1"/>
      <c r="H91" s="1"/>
      <c r="I91" s="1"/>
      <c r="J91" s="1"/>
    </row>
    <row r="92" spans="1:10" x14ac:dyDescent="0.25">
      <c r="A92" s="119"/>
      <c r="B92" s="120"/>
      <c r="C92" s="121"/>
      <c r="D92" s="119"/>
      <c r="E92" s="120"/>
      <c r="F92" s="121"/>
      <c r="G92" s="1"/>
      <c r="H92" s="1"/>
      <c r="I92" s="1"/>
      <c r="J92" s="1"/>
    </row>
    <row r="93" spans="1:10" ht="15.75" thickBot="1" x14ac:dyDescent="0.3">
      <c r="A93" s="119"/>
      <c r="B93" s="120"/>
      <c r="C93" s="121"/>
      <c r="D93" s="122"/>
      <c r="E93" s="123"/>
      <c r="F93" s="124"/>
      <c r="G93" s="1"/>
      <c r="H93" s="1"/>
      <c r="I93" s="1"/>
      <c r="J93" s="1"/>
    </row>
    <row r="94" spans="1:10" x14ac:dyDescent="0.25">
      <c r="A94" s="116"/>
      <c r="B94" s="117"/>
      <c r="C94" s="118"/>
      <c r="D94" s="116"/>
      <c r="E94" s="117"/>
      <c r="F94" s="118"/>
      <c r="G94" s="1"/>
      <c r="H94" s="1"/>
      <c r="I94" s="1"/>
      <c r="J94" s="1"/>
    </row>
    <row r="95" spans="1:10" x14ac:dyDescent="0.25">
      <c r="A95" s="119"/>
      <c r="B95" s="120"/>
      <c r="C95" s="121"/>
      <c r="D95" s="119"/>
      <c r="E95" s="120"/>
      <c r="F95" s="121"/>
      <c r="G95" s="1"/>
      <c r="H95" s="1"/>
      <c r="I95" s="1"/>
      <c r="J95" s="1"/>
    </row>
    <row r="96" spans="1:10" x14ac:dyDescent="0.25">
      <c r="A96" s="119"/>
      <c r="B96" s="120"/>
      <c r="C96" s="121"/>
      <c r="D96" s="119"/>
      <c r="E96" s="120"/>
      <c r="F96" s="121"/>
      <c r="G96" s="1"/>
      <c r="H96" s="1"/>
      <c r="I96" s="1"/>
      <c r="J96" s="1"/>
    </row>
    <row r="97" spans="1:10" ht="15.75" thickBot="1" x14ac:dyDescent="0.3">
      <c r="A97" s="122"/>
      <c r="B97" s="123"/>
      <c r="C97" s="124"/>
      <c r="D97" s="122"/>
      <c r="E97" s="123"/>
      <c r="F97" s="124"/>
      <c r="G97" s="1"/>
      <c r="H97" s="1"/>
      <c r="I97" s="1"/>
      <c r="J97" s="1"/>
    </row>
    <row r="98" spans="1:10" x14ac:dyDescent="0.25">
      <c r="A98" s="4"/>
      <c r="B98" s="4"/>
      <c r="C98" s="4"/>
      <c r="D98" s="4"/>
      <c r="E98" s="12"/>
      <c r="F98" s="12"/>
      <c r="G98" s="1"/>
      <c r="H98" s="1"/>
      <c r="I98" s="1"/>
      <c r="J98" s="1"/>
    </row>
    <row r="99" spans="1:10" x14ac:dyDescent="0.25">
      <c r="A99" s="9" t="s">
        <v>239</v>
      </c>
      <c r="B99" s="4"/>
      <c r="C99" s="4"/>
      <c r="D99" s="4"/>
      <c r="E99" s="12"/>
      <c r="F99" s="12"/>
      <c r="G99" s="1"/>
      <c r="H99" s="1"/>
      <c r="I99" s="1"/>
      <c r="J99" s="1"/>
    </row>
    <row r="100" spans="1:10" ht="15.75" thickBot="1" x14ac:dyDescent="0.3">
      <c r="A100" s="4" t="s">
        <v>86</v>
      </c>
      <c r="B100" s="4"/>
      <c r="C100" s="4"/>
      <c r="D100" s="4"/>
      <c r="E100" s="12"/>
      <c r="F100" s="12"/>
      <c r="G100" s="1"/>
      <c r="H100" s="1"/>
      <c r="I100" s="1"/>
      <c r="J100" s="1"/>
    </row>
    <row r="101" spans="1:10" s="30" customFormat="1" ht="15" customHeight="1" thickBot="1" x14ac:dyDescent="0.3">
      <c r="A101" s="146" t="s">
        <v>87</v>
      </c>
      <c r="B101" s="146" t="s">
        <v>249</v>
      </c>
      <c r="C101" s="146" t="s">
        <v>250</v>
      </c>
      <c r="D101" s="101" t="s">
        <v>88</v>
      </c>
      <c r="E101" s="102"/>
      <c r="F101" s="103"/>
      <c r="G101" s="144" t="s">
        <v>89</v>
      </c>
      <c r="H101" s="145"/>
      <c r="I101" s="144" t="s">
        <v>90</v>
      </c>
      <c r="J101" s="145"/>
    </row>
    <row r="102" spans="1:10" s="30" customFormat="1" ht="21" customHeight="1" thickBot="1" x14ac:dyDescent="0.3">
      <c r="A102" s="147"/>
      <c r="B102" s="147"/>
      <c r="C102" s="147"/>
      <c r="D102" s="104"/>
      <c r="E102" s="105"/>
      <c r="F102" s="106"/>
      <c r="G102" s="5" t="s">
        <v>91</v>
      </c>
      <c r="H102" s="5" t="s">
        <v>92</v>
      </c>
      <c r="I102" s="5" t="s">
        <v>91</v>
      </c>
      <c r="J102" s="29" t="s">
        <v>92</v>
      </c>
    </row>
    <row r="103" spans="1:10" s="28" customFormat="1" ht="63.75" customHeight="1" thickBot="1" x14ac:dyDescent="0.3">
      <c r="A103" s="18"/>
      <c r="B103" s="18"/>
      <c r="C103" s="18"/>
      <c r="D103" s="107"/>
      <c r="E103" s="108"/>
      <c r="F103" s="109"/>
      <c r="G103" s="27"/>
      <c r="H103" s="27"/>
      <c r="I103" s="27"/>
      <c r="J103" s="27"/>
    </row>
    <row r="104" spans="1:10" s="28" customFormat="1" ht="63.75" customHeight="1" thickBot="1" x14ac:dyDescent="0.3">
      <c r="A104" s="18"/>
      <c r="B104" s="18"/>
      <c r="C104" s="18"/>
      <c r="D104" s="107"/>
      <c r="E104" s="108"/>
      <c r="F104" s="109"/>
      <c r="G104" s="27"/>
      <c r="H104" s="27"/>
      <c r="I104" s="27"/>
      <c r="J104" s="27"/>
    </row>
    <row r="105" spans="1:10" s="28" customFormat="1" ht="63.75" customHeight="1" thickBot="1" x14ac:dyDescent="0.3">
      <c r="A105" s="18"/>
      <c r="B105" s="18"/>
      <c r="C105" s="18"/>
      <c r="D105" s="107"/>
      <c r="E105" s="108"/>
      <c r="F105" s="109"/>
      <c r="G105" s="27"/>
      <c r="H105" s="27"/>
      <c r="I105" s="27"/>
      <c r="J105" s="27"/>
    </row>
    <row r="106" spans="1:10" s="28" customFormat="1" ht="63.75" customHeight="1" thickBot="1" x14ac:dyDescent="0.3">
      <c r="A106" s="18"/>
      <c r="B106" s="18"/>
      <c r="C106" s="18"/>
      <c r="D106" s="107"/>
      <c r="E106" s="108"/>
      <c r="F106" s="109"/>
      <c r="G106" s="27"/>
      <c r="H106" s="27"/>
      <c r="I106" s="27"/>
      <c r="J106" s="27"/>
    </row>
    <row r="107" spans="1:10" s="28" customFormat="1" ht="63.75" customHeight="1" thickBot="1" x14ac:dyDescent="0.3">
      <c r="A107" s="18"/>
      <c r="B107" s="18"/>
      <c r="C107" s="18"/>
      <c r="D107" s="107"/>
      <c r="E107" s="108"/>
      <c r="F107" s="109"/>
      <c r="G107" s="27"/>
      <c r="H107" s="27"/>
      <c r="I107" s="27"/>
      <c r="J107" s="27"/>
    </row>
    <row r="108" spans="1:10" s="28" customFormat="1" ht="63.75" customHeight="1" thickBot="1" x14ac:dyDescent="0.3">
      <c r="A108" s="18"/>
      <c r="B108" s="18"/>
      <c r="C108" s="18"/>
      <c r="D108" s="107"/>
      <c r="E108" s="108"/>
      <c r="F108" s="109"/>
      <c r="G108" s="27"/>
      <c r="H108" s="27"/>
      <c r="I108" s="27"/>
      <c r="J108" s="27"/>
    </row>
    <row r="109" spans="1:10" s="28" customFormat="1" ht="63.75" customHeight="1" thickBot="1" x14ac:dyDescent="0.3">
      <c r="A109" s="18"/>
      <c r="B109" s="18"/>
      <c r="C109" s="18"/>
      <c r="D109" s="107"/>
      <c r="E109" s="108"/>
      <c r="F109" s="109"/>
      <c r="G109" s="27"/>
      <c r="H109" s="27"/>
      <c r="I109" s="27"/>
      <c r="J109" s="27"/>
    </row>
    <row r="110" spans="1:10" s="28" customFormat="1" ht="63.75" customHeight="1" thickBot="1" x14ac:dyDescent="0.3">
      <c r="A110" s="18"/>
      <c r="B110" s="18"/>
      <c r="C110" s="18"/>
      <c r="D110" s="107"/>
      <c r="E110" s="108"/>
      <c r="F110" s="109"/>
      <c r="G110" s="27"/>
      <c r="H110" s="27"/>
      <c r="I110" s="27"/>
      <c r="J110" s="27"/>
    </row>
    <row r="111" spans="1:10" s="28" customFormat="1" ht="63.75" customHeight="1" thickBot="1" x14ac:dyDescent="0.3">
      <c r="A111" s="18"/>
      <c r="B111" s="18"/>
      <c r="C111" s="18"/>
      <c r="D111" s="107"/>
      <c r="E111" s="108"/>
      <c r="F111" s="109"/>
      <c r="G111" s="27"/>
      <c r="H111" s="27"/>
      <c r="I111" s="27"/>
      <c r="J111" s="27"/>
    </row>
    <row r="112" spans="1:10" s="28" customFormat="1" ht="63.75" customHeight="1" thickBot="1" x14ac:dyDescent="0.3">
      <c r="A112" s="18"/>
      <c r="B112" s="18"/>
      <c r="C112" s="18"/>
      <c r="D112" s="107"/>
      <c r="E112" s="108"/>
      <c r="F112" s="109"/>
      <c r="G112" s="27"/>
      <c r="H112" s="27"/>
      <c r="I112" s="27"/>
      <c r="J112" s="27"/>
    </row>
    <row r="113" spans="1:10" s="28" customFormat="1" ht="63.75" customHeight="1" thickBot="1" x14ac:dyDescent="0.3">
      <c r="A113" s="18"/>
      <c r="B113" s="18"/>
      <c r="C113" s="18"/>
      <c r="D113" s="107"/>
      <c r="E113" s="108"/>
      <c r="F113" s="109"/>
      <c r="G113" s="27"/>
      <c r="H113" s="27"/>
      <c r="I113" s="27"/>
      <c r="J113" s="27"/>
    </row>
    <row r="114" spans="1:10" s="28" customFormat="1" ht="63.75" customHeight="1" thickBot="1" x14ac:dyDescent="0.3">
      <c r="A114" s="18"/>
      <c r="B114" s="18"/>
      <c r="C114" s="18"/>
      <c r="D114" s="107"/>
      <c r="E114" s="108"/>
      <c r="F114" s="109"/>
      <c r="G114" s="27"/>
      <c r="H114" s="27"/>
      <c r="I114" s="27"/>
      <c r="J114" s="27"/>
    </row>
    <row r="115" spans="1:10" s="28" customFormat="1" ht="63.75" customHeight="1" thickBot="1" x14ac:dyDescent="0.3">
      <c r="A115" s="18"/>
      <c r="B115" s="18"/>
      <c r="C115" s="18"/>
      <c r="D115" s="107"/>
      <c r="E115" s="108"/>
      <c r="F115" s="109"/>
      <c r="G115" s="27"/>
      <c r="H115" s="27"/>
      <c r="I115" s="27"/>
      <c r="J115" s="27"/>
    </row>
    <row r="116" spans="1:10" s="28" customFormat="1" ht="63.75" customHeight="1" thickBot="1" x14ac:dyDescent="0.3">
      <c r="A116" s="18"/>
      <c r="B116" s="18"/>
      <c r="C116" s="18"/>
      <c r="D116" s="107"/>
      <c r="E116" s="108"/>
      <c r="F116" s="109"/>
      <c r="G116" s="27"/>
      <c r="H116" s="27"/>
      <c r="I116" s="27"/>
      <c r="J116" s="27"/>
    </row>
    <row r="117" spans="1:10" s="28" customFormat="1" ht="63.75" customHeight="1" thickBot="1" x14ac:dyDescent="0.3">
      <c r="A117" s="18"/>
      <c r="B117" s="18"/>
      <c r="C117" s="18"/>
      <c r="D117" s="107"/>
      <c r="E117" s="108"/>
      <c r="F117" s="109"/>
      <c r="G117" s="27"/>
      <c r="H117" s="27"/>
      <c r="I117" s="27"/>
      <c r="J117" s="27"/>
    </row>
    <row r="118" spans="1:10" s="28" customFormat="1" ht="63.75" customHeight="1" thickBot="1" x14ac:dyDescent="0.3">
      <c r="A118" s="18"/>
      <c r="B118" s="18"/>
      <c r="C118" s="18"/>
      <c r="D118" s="107"/>
      <c r="E118" s="108"/>
      <c r="F118" s="109"/>
      <c r="G118" s="27"/>
      <c r="H118" s="27"/>
      <c r="I118" s="27"/>
      <c r="J118" s="27"/>
    </row>
    <row r="119" spans="1:10" s="28" customFormat="1" ht="63.75" customHeight="1" thickBot="1" x14ac:dyDescent="0.3">
      <c r="A119" s="18"/>
      <c r="B119" s="18"/>
      <c r="C119" s="18"/>
      <c r="D119" s="107"/>
      <c r="E119" s="108"/>
      <c r="F119" s="109"/>
      <c r="G119" s="27"/>
      <c r="H119" s="27"/>
      <c r="I119" s="27"/>
      <c r="J119" s="27"/>
    </row>
    <row r="120" spans="1:10" s="28" customFormat="1" ht="63.75" customHeight="1" thickBot="1" x14ac:dyDescent="0.3">
      <c r="A120" s="18"/>
      <c r="B120" s="18"/>
      <c r="C120" s="18"/>
      <c r="D120" s="107"/>
      <c r="E120" s="108"/>
      <c r="F120" s="109"/>
      <c r="G120" s="27"/>
      <c r="H120" s="27"/>
      <c r="I120" s="27"/>
      <c r="J120" s="27"/>
    </row>
    <row r="121" spans="1:10" s="28" customFormat="1" ht="63.75" customHeight="1" thickBot="1" x14ac:dyDescent="0.3">
      <c r="A121" s="18"/>
      <c r="B121" s="18"/>
      <c r="C121" s="18"/>
      <c r="D121" s="107"/>
      <c r="E121" s="108"/>
      <c r="F121" s="109"/>
      <c r="G121" s="27"/>
      <c r="H121" s="27"/>
      <c r="I121" s="27"/>
      <c r="J121" s="27"/>
    </row>
    <row r="122" spans="1:10" s="28" customFormat="1" ht="63.75" customHeight="1" thickBot="1" x14ac:dyDescent="0.3">
      <c r="A122" s="18"/>
      <c r="B122" s="18"/>
      <c r="C122" s="18"/>
      <c r="D122" s="107"/>
      <c r="E122" s="108"/>
      <c r="F122" s="109"/>
      <c r="G122" s="27"/>
      <c r="H122" s="27"/>
      <c r="I122" s="27"/>
      <c r="J122" s="27"/>
    </row>
    <row r="123" spans="1:10" s="28" customFormat="1" ht="63.75" customHeight="1" thickBot="1" x14ac:dyDescent="0.3">
      <c r="A123" s="18"/>
      <c r="B123" s="18"/>
      <c r="C123" s="18"/>
      <c r="D123" s="107"/>
      <c r="E123" s="108"/>
      <c r="F123" s="109"/>
      <c r="G123" s="27"/>
      <c r="H123" s="27"/>
      <c r="I123" s="27"/>
      <c r="J123" s="27"/>
    </row>
    <row r="124" spans="1:10" s="28" customFormat="1" ht="63.75" customHeight="1" thickBot="1" x14ac:dyDescent="0.3">
      <c r="A124" s="18"/>
      <c r="B124" s="18"/>
      <c r="C124" s="18"/>
      <c r="D124" s="107"/>
      <c r="E124" s="108"/>
      <c r="F124" s="109"/>
      <c r="G124" s="27"/>
      <c r="H124" s="27"/>
      <c r="I124" s="27"/>
      <c r="J124" s="27"/>
    </row>
    <row r="125" spans="1:10" s="28" customFormat="1" ht="63.75" customHeight="1" thickBot="1" x14ac:dyDescent="0.3">
      <c r="A125" s="18"/>
      <c r="B125" s="18"/>
      <c r="C125" s="18"/>
      <c r="D125" s="107"/>
      <c r="E125" s="108"/>
      <c r="F125" s="109"/>
      <c r="G125" s="27"/>
      <c r="H125" s="27"/>
      <c r="I125" s="27"/>
      <c r="J125" s="27"/>
    </row>
    <row r="126" spans="1:10" s="28" customFormat="1" ht="63.75" customHeight="1" thickBot="1" x14ac:dyDescent="0.3">
      <c r="A126" s="18"/>
      <c r="B126" s="18"/>
      <c r="C126" s="18"/>
      <c r="D126" s="107"/>
      <c r="E126" s="108"/>
      <c r="F126" s="109"/>
      <c r="G126" s="27"/>
      <c r="H126" s="27"/>
      <c r="I126" s="27"/>
      <c r="J126" s="27"/>
    </row>
    <row r="127" spans="1:10" s="28" customFormat="1" ht="63.75" customHeight="1" thickBot="1" x14ac:dyDescent="0.3">
      <c r="A127" s="18"/>
      <c r="B127" s="18"/>
      <c r="C127" s="18"/>
      <c r="D127" s="107"/>
      <c r="E127" s="108"/>
      <c r="F127" s="109"/>
      <c r="G127" s="27"/>
      <c r="H127" s="27"/>
      <c r="I127" s="27"/>
      <c r="J127" s="27"/>
    </row>
    <row r="128" spans="1:10" s="28" customFormat="1" ht="63.75" customHeight="1" thickBot="1" x14ac:dyDescent="0.3">
      <c r="A128" s="18"/>
      <c r="B128" s="18"/>
      <c r="C128" s="18"/>
      <c r="D128" s="107"/>
      <c r="E128" s="108"/>
      <c r="F128" s="109"/>
      <c r="G128" s="27"/>
      <c r="H128" s="27"/>
      <c r="I128" s="27"/>
      <c r="J128" s="27"/>
    </row>
    <row r="129" spans="1:10" s="28" customFormat="1" ht="63.75" customHeight="1" thickBot="1" x14ac:dyDescent="0.3">
      <c r="A129" s="18"/>
      <c r="B129" s="18"/>
      <c r="C129" s="18"/>
      <c r="D129" s="107"/>
      <c r="E129" s="108"/>
      <c r="F129" s="109"/>
      <c r="G129" s="27"/>
      <c r="H129" s="27"/>
      <c r="I129" s="27"/>
      <c r="J129" s="27"/>
    </row>
    <row r="130" spans="1:10" s="28" customFormat="1" ht="63.75" customHeight="1" thickBot="1" x14ac:dyDescent="0.3">
      <c r="A130" s="18"/>
      <c r="B130" s="18"/>
      <c r="C130" s="18"/>
      <c r="D130" s="107"/>
      <c r="E130" s="108"/>
      <c r="F130" s="109"/>
      <c r="G130" s="27"/>
      <c r="H130" s="27"/>
      <c r="I130" s="27"/>
      <c r="J130" s="27"/>
    </row>
    <row r="131" spans="1:10" x14ac:dyDescent="0.25">
      <c r="A131" s="4"/>
      <c r="B131" s="4"/>
      <c r="C131" s="4"/>
      <c r="D131" s="4"/>
      <c r="E131" s="12"/>
      <c r="F131" s="12"/>
      <c r="G131" s="1"/>
      <c r="H131" s="1"/>
      <c r="I131" s="1"/>
      <c r="J131" s="1"/>
    </row>
    <row r="132" spans="1:10" x14ac:dyDescent="0.25">
      <c r="A132" s="9" t="s">
        <v>251</v>
      </c>
      <c r="B132" s="4"/>
      <c r="C132" s="4"/>
      <c r="D132" s="4"/>
      <c r="E132" s="12"/>
      <c r="F132" s="12"/>
      <c r="G132" s="1"/>
      <c r="H132" s="1"/>
      <c r="I132" s="1"/>
      <c r="J132" s="1"/>
    </row>
    <row r="133" spans="1:10" ht="15.75" thickBot="1" x14ac:dyDescent="0.3">
      <c r="A133" s="4" t="s">
        <v>240</v>
      </c>
      <c r="B133" s="4"/>
      <c r="C133" s="4"/>
      <c r="D133" s="4"/>
      <c r="E133" s="12"/>
      <c r="F133" s="12"/>
      <c r="G133" s="1"/>
      <c r="H133" s="1"/>
      <c r="I133" s="1"/>
      <c r="J133" s="1"/>
    </row>
    <row r="134" spans="1:10" ht="21" customHeight="1" x14ac:dyDescent="0.25">
      <c r="A134" s="125"/>
      <c r="B134" s="126"/>
      <c r="C134" s="126"/>
      <c r="D134" s="126"/>
      <c r="E134" s="126"/>
      <c r="F134" s="127"/>
      <c r="G134" s="1"/>
      <c r="H134" s="1"/>
      <c r="I134" s="1"/>
      <c r="J134" s="1"/>
    </row>
    <row r="135" spans="1:10" ht="21" customHeight="1" x14ac:dyDescent="0.25">
      <c r="A135" s="128"/>
      <c r="B135" s="129"/>
      <c r="C135" s="129"/>
      <c r="D135" s="129"/>
      <c r="E135" s="129"/>
      <c r="F135" s="130"/>
      <c r="G135" s="3"/>
      <c r="H135" s="3"/>
      <c r="I135" s="3"/>
      <c r="J135" s="3"/>
    </row>
    <row r="136" spans="1:10" ht="21" customHeight="1" x14ac:dyDescent="0.25">
      <c r="A136" s="128"/>
      <c r="B136" s="129"/>
      <c r="C136" s="129"/>
      <c r="D136" s="129"/>
      <c r="E136" s="129"/>
      <c r="F136" s="130"/>
      <c r="G136" s="1"/>
      <c r="H136" s="1"/>
      <c r="I136" s="1"/>
      <c r="J136" s="1"/>
    </row>
    <row r="137" spans="1:10" ht="21" customHeight="1" x14ac:dyDescent="0.25">
      <c r="A137" s="128"/>
      <c r="B137" s="129"/>
      <c r="C137" s="129"/>
      <c r="D137" s="129"/>
      <c r="E137" s="129"/>
      <c r="F137" s="130"/>
      <c r="G137" s="1"/>
      <c r="H137" s="1"/>
      <c r="I137" s="1"/>
      <c r="J137" s="1"/>
    </row>
    <row r="138" spans="1:10" ht="21" customHeight="1" x14ac:dyDescent="0.25">
      <c r="A138" s="128"/>
      <c r="B138" s="129"/>
      <c r="C138" s="129"/>
      <c r="D138" s="129"/>
      <c r="E138" s="129"/>
      <c r="F138" s="130"/>
      <c r="G138" s="1"/>
      <c r="H138" s="1"/>
      <c r="I138" s="1"/>
      <c r="J138" s="1"/>
    </row>
    <row r="139" spans="1:10" ht="21" customHeight="1" x14ac:dyDescent="0.25">
      <c r="A139" s="128"/>
      <c r="B139" s="129"/>
      <c r="C139" s="129"/>
      <c r="D139" s="129"/>
      <c r="E139" s="129"/>
      <c r="F139" s="130"/>
      <c r="G139" s="3"/>
      <c r="H139" s="3"/>
      <c r="I139" s="3"/>
      <c r="J139" s="3"/>
    </row>
    <row r="140" spans="1:10" ht="21" customHeight="1" x14ac:dyDescent="0.25">
      <c r="A140" s="128"/>
      <c r="B140" s="129"/>
      <c r="C140" s="129"/>
      <c r="D140" s="129"/>
      <c r="E140" s="129"/>
      <c r="F140" s="130"/>
      <c r="G140" s="1"/>
      <c r="H140" s="1"/>
      <c r="I140" s="1"/>
      <c r="J140" s="1"/>
    </row>
    <row r="141" spans="1:10" ht="21" customHeight="1" thickBot="1" x14ac:dyDescent="0.3">
      <c r="A141" s="131"/>
      <c r="B141" s="132"/>
      <c r="C141" s="132"/>
      <c r="D141" s="132"/>
      <c r="E141" s="132"/>
      <c r="F141" s="133"/>
      <c r="G141" s="1"/>
      <c r="H141" s="1"/>
      <c r="I141" s="1"/>
      <c r="J141" s="1"/>
    </row>
    <row r="142" spans="1:10" ht="21" customHeight="1" x14ac:dyDescent="0.25">
      <c r="A142" s="25"/>
      <c r="B142" s="25"/>
      <c r="C142" s="25"/>
      <c r="D142" s="25"/>
      <c r="E142" s="25"/>
      <c r="F142" s="25"/>
      <c r="G142" s="1"/>
      <c r="H142" s="1"/>
      <c r="I142" s="1"/>
      <c r="J142" s="1"/>
    </row>
    <row r="143" spans="1:10" ht="21" customHeight="1" x14ac:dyDescent="0.25">
      <c r="A143" s="9" t="s">
        <v>245</v>
      </c>
      <c r="B143" s="4"/>
      <c r="C143" s="4"/>
      <c r="D143" s="4"/>
      <c r="E143" s="12"/>
      <c r="F143" s="12"/>
      <c r="G143" s="1"/>
      <c r="H143" s="1"/>
      <c r="I143" s="1"/>
      <c r="J143" s="1"/>
    </row>
    <row r="144" spans="1:10" ht="21" customHeight="1" thickBot="1" x14ac:dyDescent="0.3">
      <c r="A144" s="4" t="s">
        <v>241</v>
      </c>
      <c r="B144" s="4"/>
      <c r="C144" s="4"/>
      <c r="D144" s="4"/>
      <c r="E144" s="12"/>
      <c r="F144" s="12"/>
      <c r="G144" s="1"/>
      <c r="H144" s="1"/>
      <c r="I144" s="1"/>
      <c r="J144" s="1"/>
    </row>
    <row r="145" spans="1:10" ht="45" customHeight="1" thickBot="1" x14ac:dyDescent="0.3">
      <c r="A145" s="148"/>
      <c r="B145" s="149"/>
      <c r="C145" s="149"/>
      <c r="D145" s="149"/>
      <c r="E145" s="149"/>
      <c r="F145" s="150"/>
      <c r="G145" s="1"/>
      <c r="H145" s="1"/>
      <c r="I145" s="1"/>
      <c r="J145" s="1"/>
    </row>
    <row r="146" spans="1:10" x14ac:dyDescent="0.25">
      <c r="A146" s="4"/>
      <c r="B146" s="4"/>
      <c r="C146" s="4"/>
      <c r="D146" s="4"/>
      <c r="E146" s="12"/>
      <c r="F146" s="12"/>
      <c r="G146" s="3"/>
      <c r="H146" s="3"/>
      <c r="I146" s="3"/>
      <c r="J146" s="3"/>
    </row>
    <row r="147" spans="1:10" x14ac:dyDescent="0.25">
      <c r="A147" s="156" t="s">
        <v>246</v>
      </c>
      <c r="B147" s="157"/>
      <c r="C147" s="157"/>
      <c r="D147" s="157"/>
      <c r="E147" s="157"/>
      <c r="F147" s="157"/>
      <c r="G147" s="1"/>
      <c r="H147" s="1"/>
      <c r="I147" s="1"/>
      <c r="J147" s="1"/>
    </row>
    <row r="148" spans="1:10" ht="17.25" customHeight="1" thickBot="1" x14ac:dyDescent="0.3">
      <c r="A148" s="134" t="s">
        <v>242</v>
      </c>
      <c r="B148" s="134"/>
      <c r="C148" s="134"/>
      <c r="D148" s="134"/>
      <c r="E148" s="134"/>
      <c r="F148" s="134"/>
      <c r="G148" s="1"/>
      <c r="H148" s="1"/>
      <c r="I148" s="1"/>
      <c r="J148" s="1"/>
    </row>
    <row r="149" spans="1:10" ht="21" customHeight="1" x14ac:dyDescent="0.25">
      <c r="A149" s="135"/>
      <c r="B149" s="136"/>
      <c r="C149" s="136"/>
      <c r="D149" s="136"/>
      <c r="E149" s="136"/>
      <c r="F149" s="137"/>
      <c r="G149" s="1"/>
      <c r="H149" s="1"/>
      <c r="I149" s="1"/>
      <c r="J149" s="1"/>
    </row>
    <row r="150" spans="1:10" ht="21" customHeight="1" x14ac:dyDescent="0.25">
      <c r="A150" s="138"/>
      <c r="B150" s="139"/>
      <c r="C150" s="139"/>
      <c r="D150" s="139"/>
      <c r="E150" s="139"/>
      <c r="F150" s="140"/>
      <c r="G150" s="1"/>
      <c r="H150" s="1"/>
      <c r="I150" s="1"/>
      <c r="J150" s="1"/>
    </row>
    <row r="151" spans="1:10" ht="21" customHeight="1" x14ac:dyDescent="0.25">
      <c r="A151" s="138"/>
      <c r="B151" s="139"/>
      <c r="C151" s="139"/>
      <c r="D151" s="139"/>
      <c r="E151" s="139"/>
      <c r="F151" s="140"/>
      <c r="G151" s="1"/>
      <c r="H151" s="1"/>
      <c r="I151" s="1"/>
      <c r="J151" s="1"/>
    </row>
    <row r="152" spans="1:10" ht="21" customHeight="1" x14ac:dyDescent="0.25">
      <c r="A152" s="138"/>
      <c r="B152" s="139"/>
      <c r="C152" s="139"/>
      <c r="D152" s="139"/>
      <c r="E152" s="139"/>
      <c r="F152" s="140"/>
      <c r="G152" s="1"/>
      <c r="H152" s="1"/>
      <c r="I152" s="1"/>
      <c r="J152" s="1"/>
    </row>
    <row r="153" spans="1:10" ht="21" customHeight="1" x14ac:dyDescent="0.25">
      <c r="A153" s="138"/>
      <c r="B153" s="139"/>
      <c r="C153" s="139"/>
      <c r="D153" s="139"/>
      <c r="E153" s="139"/>
      <c r="F153" s="140"/>
      <c r="G153" s="1"/>
      <c r="H153" s="1"/>
      <c r="I153" s="1"/>
      <c r="J153" s="1"/>
    </row>
    <row r="154" spans="1:10" ht="21" customHeight="1" x14ac:dyDescent="0.25">
      <c r="A154" s="138"/>
      <c r="B154" s="139"/>
      <c r="C154" s="139"/>
      <c r="D154" s="139"/>
      <c r="E154" s="139"/>
      <c r="F154" s="140"/>
      <c r="G154" s="1"/>
      <c r="H154" s="1"/>
      <c r="I154" s="1"/>
      <c r="J154" s="1"/>
    </row>
    <row r="155" spans="1:10" ht="21" customHeight="1" x14ac:dyDescent="0.25">
      <c r="A155" s="138"/>
      <c r="B155" s="139"/>
      <c r="C155" s="139"/>
      <c r="D155" s="139"/>
      <c r="E155" s="139"/>
      <c r="F155" s="140"/>
      <c r="G155" s="1"/>
      <c r="H155" s="1"/>
      <c r="I155" s="1"/>
      <c r="J155" s="1"/>
    </row>
    <row r="156" spans="1:10" ht="18.75" customHeight="1" thickBot="1" x14ac:dyDescent="0.3">
      <c r="A156" s="141"/>
      <c r="B156" s="142"/>
      <c r="C156" s="142"/>
      <c r="D156" s="142"/>
      <c r="E156" s="142"/>
      <c r="F156" s="143"/>
      <c r="G156" s="1"/>
      <c r="H156" s="1"/>
      <c r="I156" s="1"/>
      <c r="J156" s="1"/>
    </row>
    <row r="157" spans="1:10" x14ac:dyDescent="0.25">
      <c r="A157" s="4"/>
      <c r="B157" s="4"/>
      <c r="C157" s="4"/>
      <c r="D157" s="4"/>
      <c r="E157" s="4"/>
      <c r="F157" s="4"/>
      <c r="G157" s="1"/>
      <c r="H157" s="1"/>
      <c r="I157" s="1"/>
      <c r="J157" s="1"/>
    </row>
    <row r="158" spans="1:10" x14ac:dyDescent="0.25">
      <c r="A158" s="4"/>
      <c r="B158" s="4"/>
      <c r="C158" s="4"/>
      <c r="D158" s="4"/>
      <c r="E158" s="4"/>
      <c r="F158" s="4"/>
      <c r="G158" s="1"/>
      <c r="H158" s="1"/>
      <c r="I158" s="1"/>
      <c r="J158" s="1"/>
    </row>
  </sheetData>
  <sheetProtection algorithmName="SHA-512" hashValue="+0JhxGPS9YqP0zzSVg6pUpcZExN6RyHCtvBvDgkjTTOCd0GnIPteK35gY6CWjF8EMGQJDJCqbPYHXxMwsLm0WA==" saltValue="t3p0PyWGjGHo09lRGs4AoQ==" spinCount="100000" sheet="1" objects="1" scenarios="1" formatCells="0" formatColumns="0" formatRows="0" autoFilter="0"/>
  <protectedRanges>
    <protectedRange sqref="A149:F156" name="Rango12"/>
    <protectedRange sqref="A134:F141" name="Rango10"/>
    <protectedRange sqref="A86:F97" name="Rango8"/>
    <protectedRange sqref="A56:F63" name="Rango6"/>
    <protectedRange sqref="A41:F48" name="Rango4"/>
    <protectedRange sqref="D19:F25" name="Rango2"/>
    <protectedRange sqref="E7:E17" name="Rango1"/>
    <protectedRange sqref="A30:F37" name="Rango3"/>
    <protectedRange sqref="A52" name="Rango5"/>
    <protectedRange sqref="C66:C80" name="Rango7"/>
    <protectedRange sqref="A103:J130" name="Rango9"/>
    <protectedRange sqref="A145:F145" name="Rango11"/>
  </protectedRanges>
  <mergeCells count="60">
    <mergeCell ref="B17:D17"/>
    <mergeCell ref="A30:F37"/>
    <mergeCell ref="A41:F48"/>
    <mergeCell ref="D19:F19"/>
    <mergeCell ref="D21:F21"/>
    <mergeCell ref="D23:F23"/>
    <mergeCell ref="D25:F25"/>
    <mergeCell ref="A28:F29"/>
    <mergeCell ref="A1:A2"/>
    <mergeCell ref="A5:F5"/>
    <mergeCell ref="B15:D15"/>
    <mergeCell ref="A56:F59"/>
    <mergeCell ref="A147:F147"/>
    <mergeCell ref="D128:F128"/>
    <mergeCell ref="D129:F129"/>
    <mergeCell ref="D130:F130"/>
    <mergeCell ref="D125:F125"/>
    <mergeCell ref="D126:F126"/>
    <mergeCell ref="D127:F127"/>
    <mergeCell ref="D122:F122"/>
    <mergeCell ref="D123:F123"/>
    <mergeCell ref="D124:F124"/>
    <mergeCell ref="D105:F105"/>
    <mergeCell ref="D106:F106"/>
    <mergeCell ref="A148:F148"/>
    <mergeCell ref="A149:F156"/>
    <mergeCell ref="G101:H101"/>
    <mergeCell ref="I101:J101"/>
    <mergeCell ref="A101:A102"/>
    <mergeCell ref="A145:F145"/>
    <mergeCell ref="D119:F119"/>
    <mergeCell ref="D120:F120"/>
    <mergeCell ref="D121:F121"/>
    <mergeCell ref="D116:F116"/>
    <mergeCell ref="D117:F117"/>
    <mergeCell ref="D118:F118"/>
    <mergeCell ref="D115:F115"/>
    <mergeCell ref="D104:F104"/>
    <mergeCell ref="B101:B102"/>
    <mergeCell ref="C101:C102"/>
    <mergeCell ref="D107:F107"/>
    <mergeCell ref="D108:F108"/>
    <mergeCell ref="D109:F109"/>
    <mergeCell ref="A134:F141"/>
    <mergeCell ref="D110:F110"/>
    <mergeCell ref="D111:F111"/>
    <mergeCell ref="D112:F112"/>
    <mergeCell ref="D113:F113"/>
    <mergeCell ref="D114:F114"/>
    <mergeCell ref="A85:C85"/>
    <mergeCell ref="D85:F85"/>
    <mergeCell ref="D101:F102"/>
    <mergeCell ref="D103:F103"/>
    <mergeCell ref="A60:F63"/>
    <mergeCell ref="A90:C93"/>
    <mergeCell ref="D90:F93"/>
    <mergeCell ref="D94:F97"/>
    <mergeCell ref="A86:C89"/>
    <mergeCell ref="D86:F89"/>
    <mergeCell ref="A94:C97"/>
  </mergeCells>
  <dataValidations count="7">
    <dataValidation type="list" allowBlank="1" showInputMessage="1" showErrorMessage="1" sqref="E11 I103:I130 G103:G130" xr:uid="{00000000-0002-0000-0100-000000000000}">
      <formula1>Mes</formula1>
    </dataValidation>
    <dataValidation type="list" allowBlank="1" showInputMessage="1" showErrorMessage="1" sqref="E13 H103:H130 J103:J130" xr:uid="{00000000-0002-0000-0100-000001000000}">
      <formula1>Año</formula1>
    </dataValidation>
    <dataValidation type="list" allowBlank="1" showInputMessage="1" showErrorMessage="1" sqref="E15 A103:A130" xr:uid="{00000000-0002-0000-0100-000002000000}">
      <formula1>Eje_Estrat</formula1>
    </dataValidation>
    <dataValidation type="list" allowBlank="1" showInputMessage="1" showErrorMessage="1" sqref="E7:F7" xr:uid="{00000000-0002-0000-0100-000003000000}">
      <formula1>Jurisdicción</formula1>
    </dataValidation>
    <dataValidation type="list" allowBlank="1" showInputMessage="1" showErrorMessage="1" sqref="E9 E17" xr:uid="{00000000-0002-0000-0100-000004000000}">
      <formula1>INDIRECT($E7)</formula1>
    </dataValidation>
    <dataValidation type="list" allowBlank="1" showInputMessage="1" showErrorMessage="1" sqref="B103:B130" xr:uid="{00000000-0002-0000-0100-000005000000}">
      <formula1>INDIRECT($A103)</formula1>
    </dataValidation>
    <dataValidation type="list" allowBlank="1" showInputMessage="1" showErrorMessage="1" sqref="C103:C130" xr:uid="{00000000-0002-0000-0100-000006000000}">
      <formula1>INDIRECT($B103)</formula1>
    </dataValidation>
  </dataValidations>
  <printOptions horizontalCentered="1"/>
  <pageMargins left="0.23622047244094491" right="0.23622047244094491" top="0" bottom="0" header="0.31496062992125984" footer="0.31496062992125984"/>
  <pageSetup paperSize="9" scale="56" fitToHeight="5" orientation="landscape" r:id="rId1"/>
  <rowBreaks count="2" manualBreakCount="2">
    <brk id="52" max="9" man="1"/>
    <brk id="141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39997558519241921"/>
    <pageSetUpPr fitToPage="1"/>
  </sheetPr>
  <dimension ref="A1:R535"/>
  <sheetViews>
    <sheetView tabSelected="1" workbookViewId="0">
      <selection activeCell="G13" sqref="G13"/>
    </sheetView>
  </sheetViews>
  <sheetFormatPr baseColWidth="10" defaultColWidth="11.42578125" defaultRowHeight="12.75" x14ac:dyDescent="0.2"/>
  <cols>
    <col min="1" max="1" width="13.7109375" style="52" bestFit="1" customWidth="1"/>
    <col min="2" max="2" width="39.140625" style="52" bestFit="1" customWidth="1"/>
    <col min="3" max="3" width="18.5703125" style="52" customWidth="1"/>
    <col min="4" max="4" width="26.42578125" style="52" bestFit="1" customWidth="1"/>
    <col min="5" max="5" width="25.85546875" style="52" customWidth="1"/>
    <col min="6" max="6" width="11.28515625" style="52" customWidth="1"/>
    <col min="7" max="7" width="25.28515625" style="52" bestFit="1" customWidth="1"/>
    <col min="8" max="8" width="37" style="52" bestFit="1" customWidth="1"/>
    <col min="9" max="9" width="19.28515625" style="53" bestFit="1" customWidth="1"/>
    <col min="10" max="10" width="75.140625" style="52" customWidth="1"/>
    <col min="11" max="11" width="20.140625" style="52" bestFit="1" customWidth="1"/>
    <col min="12" max="12" width="9.28515625" style="52" customWidth="1"/>
    <col min="13" max="13" width="14.140625" style="52" customWidth="1"/>
    <col min="14" max="14" width="17.42578125" style="52" customWidth="1"/>
    <col min="15" max="15" width="15.28515625" style="52" customWidth="1"/>
    <col min="16" max="16" width="22.28515625" style="52" customWidth="1"/>
    <col min="17" max="16384" width="11.42578125" style="52"/>
  </cols>
  <sheetData>
    <row r="1" spans="1:18" s="85" customFormat="1" x14ac:dyDescent="0.2">
      <c r="A1" s="162"/>
      <c r="B1" s="162"/>
      <c r="C1" s="84"/>
      <c r="D1" s="84"/>
      <c r="E1" s="84"/>
      <c r="F1" s="89"/>
      <c r="G1" s="89"/>
      <c r="H1" s="89"/>
      <c r="I1" s="90"/>
      <c r="J1" s="162"/>
      <c r="K1" s="162"/>
      <c r="L1" s="162"/>
      <c r="M1" s="162"/>
      <c r="N1" s="162"/>
      <c r="O1" s="162"/>
      <c r="P1" s="162"/>
      <c r="Q1" s="162"/>
      <c r="R1" s="162"/>
    </row>
    <row r="2" spans="1:18" s="85" customFormat="1" x14ac:dyDescent="0.2">
      <c r="A2" s="162"/>
      <c r="B2" s="162"/>
      <c r="C2" s="84"/>
      <c r="D2" s="84"/>
      <c r="E2" s="84"/>
      <c r="F2" s="89"/>
      <c r="G2" s="89"/>
      <c r="H2" s="89"/>
      <c r="I2" s="90"/>
      <c r="J2" s="162"/>
      <c r="K2" s="162"/>
      <c r="L2" s="162"/>
      <c r="M2" s="162"/>
      <c r="N2" s="162"/>
      <c r="O2" s="162"/>
      <c r="P2" s="162"/>
      <c r="Q2" s="162"/>
      <c r="R2" s="162"/>
    </row>
    <row r="3" spans="1:18" s="85" customFormat="1" x14ac:dyDescent="0.2">
      <c r="A3" s="91"/>
      <c r="B3" s="91"/>
      <c r="C3" s="91"/>
      <c r="D3" s="91"/>
      <c r="E3" s="91"/>
      <c r="F3" s="91"/>
      <c r="G3" s="91"/>
      <c r="H3" s="91"/>
      <c r="I3" s="92"/>
      <c r="J3" s="92"/>
      <c r="K3" s="92"/>
      <c r="L3" s="92"/>
      <c r="M3" s="92"/>
      <c r="N3" s="92"/>
      <c r="O3" s="92"/>
      <c r="P3" s="162"/>
      <c r="Q3" s="162"/>
      <c r="R3" s="162"/>
    </row>
    <row r="4" spans="1:18" s="85" customFormat="1" x14ac:dyDescent="0.2">
      <c r="A4" s="91"/>
      <c r="B4" s="91"/>
      <c r="C4" s="91"/>
      <c r="D4" s="91"/>
      <c r="E4" s="91"/>
      <c r="F4" s="91"/>
      <c r="G4" s="91"/>
      <c r="H4" s="91"/>
      <c r="I4" s="93"/>
      <c r="J4" s="92"/>
      <c r="K4" s="92"/>
      <c r="L4" s="92"/>
      <c r="M4" s="92"/>
      <c r="N4" s="92"/>
      <c r="O4" s="92"/>
      <c r="P4" s="162"/>
      <c r="Q4" s="162"/>
      <c r="R4" s="162"/>
    </row>
    <row r="5" spans="1:18" s="85" customFormat="1" ht="13.5" thickBot="1" x14ac:dyDescent="0.25">
      <c r="A5" s="91"/>
      <c r="B5" s="94"/>
      <c r="C5" s="94"/>
      <c r="D5" s="94"/>
      <c r="E5" s="94"/>
      <c r="F5" s="91"/>
      <c r="G5" s="91"/>
      <c r="H5" s="91"/>
      <c r="I5" s="92"/>
      <c r="J5" s="92"/>
      <c r="K5" s="92"/>
      <c r="L5" s="92"/>
      <c r="M5" s="92"/>
      <c r="O5" s="92"/>
      <c r="P5" s="162"/>
      <c r="Q5" s="162"/>
      <c r="R5" s="162"/>
    </row>
    <row r="6" spans="1:18" s="85" customFormat="1" ht="13.5" thickBot="1" x14ac:dyDescent="0.25">
      <c r="A6" s="91"/>
      <c r="B6" s="94"/>
      <c r="C6" s="94"/>
      <c r="D6" s="94"/>
      <c r="E6" s="94"/>
      <c r="F6" s="91"/>
      <c r="G6" s="91"/>
      <c r="H6" s="91"/>
      <c r="I6" s="92"/>
      <c r="J6" s="92"/>
      <c r="K6" s="92"/>
      <c r="L6" s="92"/>
      <c r="M6" s="92"/>
      <c r="N6" s="79" t="s">
        <v>199</v>
      </c>
      <c r="O6" s="92"/>
      <c r="P6" s="84"/>
      <c r="Q6" s="84"/>
      <c r="R6" s="84"/>
    </row>
    <row r="7" spans="1:18" s="85" customFormat="1" ht="13.5" thickBot="1" x14ac:dyDescent="0.25">
      <c r="A7" s="91"/>
      <c r="B7" s="94"/>
      <c r="C7" s="94"/>
      <c r="D7" s="94"/>
      <c r="E7" s="94"/>
      <c r="F7" s="91"/>
      <c r="G7" s="91"/>
      <c r="H7" s="91"/>
      <c r="I7" s="95"/>
      <c r="J7" s="92"/>
      <c r="K7" s="92"/>
      <c r="L7" s="92"/>
      <c r="M7" s="92"/>
      <c r="N7" s="38">
        <f>SUM(Tabla19[Precio Total])</f>
        <v>0</v>
      </c>
      <c r="O7" s="92"/>
      <c r="P7" s="84"/>
      <c r="Q7" s="84"/>
      <c r="R7" s="84"/>
    </row>
    <row r="8" spans="1:18" s="85" customFormat="1" ht="13.5" thickBot="1" x14ac:dyDescent="0.25">
      <c r="A8" s="91"/>
      <c r="B8" s="91"/>
      <c r="C8" s="91"/>
      <c r="D8" s="91"/>
      <c r="E8" s="91"/>
      <c r="F8" s="91"/>
      <c r="G8" s="91"/>
      <c r="H8" s="92"/>
      <c r="I8" s="92"/>
      <c r="J8" s="96"/>
      <c r="K8" s="96"/>
      <c r="L8" s="96"/>
      <c r="M8" s="96"/>
      <c r="N8" s="80"/>
      <c r="O8" s="96"/>
      <c r="P8" s="84"/>
      <c r="Q8" s="84"/>
      <c r="R8" s="84"/>
    </row>
    <row r="9" spans="1:18" s="85" customFormat="1" ht="51" x14ac:dyDescent="0.2">
      <c r="A9" s="82" t="s">
        <v>247</v>
      </c>
      <c r="B9" s="81" t="s">
        <v>130</v>
      </c>
      <c r="C9" s="81" t="s">
        <v>0</v>
      </c>
      <c r="D9" s="81" t="s">
        <v>93</v>
      </c>
      <c r="E9" s="81" t="s">
        <v>94</v>
      </c>
      <c r="F9" s="81" t="s">
        <v>87</v>
      </c>
      <c r="G9" s="81" t="s">
        <v>252</v>
      </c>
      <c r="H9" s="81" t="s">
        <v>253</v>
      </c>
      <c r="I9" s="81" t="s">
        <v>150</v>
      </c>
      <c r="J9" s="81" t="s">
        <v>95</v>
      </c>
      <c r="K9" s="81" t="s">
        <v>96</v>
      </c>
      <c r="L9" s="81" t="s">
        <v>97</v>
      </c>
      <c r="M9" s="81" t="s">
        <v>98</v>
      </c>
      <c r="N9" s="81" t="s">
        <v>99</v>
      </c>
      <c r="O9" s="81" t="s">
        <v>100</v>
      </c>
      <c r="P9" s="83" t="s">
        <v>101</v>
      </c>
      <c r="Q9" s="84"/>
      <c r="R9" s="84"/>
    </row>
    <row r="10" spans="1:18" ht="39.75" customHeight="1" x14ac:dyDescent="0.2">
      <c r="A10" s="86"/>
      <c r="B10" s="56" t="str">
        <f>IFERROR(IF($A10&gt;0,VLOOKUP($A10,Tabla75[#All],5,FALSE),""),"LA INSTITUCIÓN NO SE ENCUENTRA EN EL RFIETP, INGRESE UN CUE CORRECTO")</f>
        <v/>
      </c>
      <c r="C10" s="56" t="str">
        <f>IFERROR(IF($A10&gt;0,VLOOKUP($A10,Tabla75[#All],2,FALSE),""),"LA INSTITUCIÓN NO SE ENCUENTRA EN EL RFIETP, INGRESE UN CUE CORRECTO")</f>
        <v/>
      </c>
      <c r="D10" s="56" t="str">
        <f>IFERROR(IF($A10&gt;0,VLOOKUP($A10,Tabla75[#All],3,FALSE),""),"LA INSTITUCIÓN NO SE ENCUENTRA EN EL RFIETP, INGRESE UN CUE CORRECTO")</f>
        <v/>
      </c>
      <c r="E10" s="56" t="str">
        <f>IFERROR(IF($A10&gt;0,VLOOKUP($A10,Tabla75[#All],4,FALSE),""),"LA INSTITUCIÓN NO SE ENCUENTRA EN EL RFIETP, INGRESE UN CUE CORRECTO")</f>
        <v/>
      </c>
      <c r="F10" s="40"/>
      <c r="G10" s="41"/>
      <c r="H10" s="41"/>
      <c r="I10" s="42"/>
      <c r="J10" s="54"/>
      <c r="K10" s="40"/>
      <c r="L10" s="41"/>
      <c r="M10" s="43"/>
      <c r="N10" s="44">
        <f t="shared" ref="N10:N74" si="0">+L10*M10</f>
        <v>0</v>
      </c>
      <c r="O10" s="40"/>
      <c r="P10" s="45"/>
      <c r="Q10" s="51"/>
      <c r="R10" s="51"/>
    </row>
    <row r="11" spans="1:18" ht="38.25" customHeight="1" x14ac:dyDescent="0.2">
      <c r="A11" s="86"/>
      <c r="B11" s="56" t="str">
        <f>IFERROR(IF($A11&gt;0,VLOOKUP($A11,Tabla75[#All],5,FALSE),""),"LA INSTITUCIÓN NO SE ENCUENTRA EN EL RFIETP, INGRESE UN CUE CORRECTO")</f>
        <v/>
      </c>
      <c r="C11" s="56" t="str">
        <f>IFERROR(IF($A11&gt;0,VLOOKUP($A11,Tabla75[#All],2,FALSE),""),"LA INSTITUCIÓN NO SE ENCUENTRA EN EL RFIETP, INGRESE UN CUE CORRECTO")</f>
        <v/>
      </c>
      <c r="D11" s="56" t="str">
        <f>IFERROR(IF($A11&gt;0,VLOOKUP($A11,Tabla75[#All],3,FALSE),""),"LA INSTITUCIÓN NO SE ENCUENTRA EN EL RFIETP, INGRESE UN CUE CORRECTO")</f>
        <v/>
      </c>
      <c r="E11" s="56" t="str">
        <f>IFERROR(IF($A11&gt;0,VLOOKUP($A11,Tabla75[#All],4,FALSE),""),"LA INSTITUCIÓN NO SE ENCUENTRA EN EL RFIETP, INGRESE UN CUE CORRECTO")</f>
        <v/>
      </c>
      <c r="F11" s="40"/>
      <c r="G11" s="41"/>
      <c r="H11" s="41"/>
      <c r="I11" s="42"/>
      <c r="J11" s="54"/>
      <c r="K11" s="40"/>
      <c r="L11" s="41"/>
      <c r="M11" s="43"/>
      <c r="N11" s="44">
        <f t="shared" si="0"/>
        <v>0</v>
      </c>
      <c r="O11" s="40"/>
      <c r="P11" s="45"/>
      <c r="Q11" s="51"/>
      <c r="R11" s="51"/>
    </row>
    <row r="12" spans="1:18" ht="38.25" customHeight="1" x14ac:dyDescent="0.2">
      <c r="A12" s="86"/>
      <c r="B12" s="56" t="str">
        <f>IFERROR(IF($A12&gt;0,VLOOKUP($A12,Tabla75[#All],5,FALSE),""),"LA INSTITUCIÓN NO SE ENCUENTRA EN EL RFIETP, INGRESE UN CUE CORRECTO")</f>
        <v/>
      </c>
      <c r="C12" s="56" t="str">
        <f>IFERROR(IF($A12&gt;0,VLOOKUP($A12,Tabla75[#All],2,FALSE),""),"LA INSTITUCIÓN NO SE ENCUENTRA EN EL RFIETP, INGRESE UN CUE CORRECTO")</f>
        <v/>
      </c>
      <c r="D12" s="56" t="str">
        <f>IFERROR(IF($A12&gt;0,VLOOKUP($A12,Tabla75[#All],3,FALSE),""),"LA INSTITUCIÓN NO SE ENCUENTRA EN EL RFIETP, INGRESE UN CUE CORRECTO")</f>
        <v/>
      </c>
      <c r="E12" s="56" t="str">
        <f>IFERROR(IF($A12&gt;0,VLOOKUP($A12,Tabla75[#All],4,FALSE),""),"LA INSTITUCIÓN NO SE ENCUENTRA EN EL RFIETP, INGRESE UN CUE CORRECTO")</f>
        <v/>
      </c>
      <c r="F12" s="40"/>
      <c r="G12" s="41"/>
      <c r="H12" s="41"/>
      <c r="I12" s="42"/>
      <c r="J12" s="54"/>
      <c r="K12" s="40"/>
      <c r="L12" s="41"/>
      <c r="M12" s="43"/>
      <c r="N12" s="44">
        <f t="shared" si="0"/>
        <v>0</v>
      </c>
      <c r="O12" s="40"/>
      <c r="P12" s="45"/>
      <c r="Q12" s="51"/>
      <c r="R12" s="51"/>
    </row>
    <row r="13" spans="1:18" ht="38.25" customHeight="1" x14ac:dyDescent="0.2">
      <c r="A13" s="86"/>
      <c r="B13" s="56" t="str">
        <f>IFERROR(IF($A13&gt;0,VLOOKUP($A13,Tabla75[#All],5,FALSE),""),"LA INSTITUCIÓN NO SE ENCUENTRA EN EL RFIETP, INGRESE UN CUE CORRECTO")</f>
        <v/>
      </c>
      <c r="C13" s="56" t="str">
        <f>IFERROR(IF($A13&gt;0,VLOOKUP($A13,Tabla75[#All],2,FALSE),""),"LA INSTITUCIÓN NO SE ENCUENTRA EN EL RFIETP, INGRESE UN CUE CORRECTO")</f>
        <v/>
      </c>
      <c r="D13" s="56" t="str">
        <f>IFERROR(IF($A13&gt;0,VLOOKUP($A13,Tabla75[#All],3,FALSE),""),"LA INSTITUCIÓN NO SE ENCUENTRA EN EL RFIETP, INGRESE UN CUE CORRECTO")</f>
        <v/>
      </c>
      <c r="E13" s="56" t="str">
        <f>IFERROR(IF($A13&gt;0,VLOOKUP($A13,Tabla75[#All],4,FALSE),""),"LA INSTITUCIÓN NO SE ENCUENTRA EN EL RFIETP, INGRESE UN CUE CORRECTO")</f>
        <v/>
      </c>
      <c r="F13" s="40"/>
      <c r="G13" s="41"/>
      <c r="H13" s="41"/>
      <c r="I13" s="42"/>
      <c r="J13" s="54"/>
      <c r="K13" s="40"/>
      <c r="L13" s="41"/>
      <c r="M13" s="43"/>
      <c r="N13" s="44">
        <f t="shared" si="0"/>
        <v>0</v>
      </c>
      <c r="O13" s="40"/>
      <c r="P13" s="45"/>
      <c r="Q13" s="51"/>
      <c r="R13" s="51"/>
    </row>
    <row r="14" spans="1:18" ht="38.25" customHeight="1" x14ac:dyDescent="0.2">
      <c r="A14" s="86"/>
      <c r="B14" s="56" t="str">
        <f>IFERROR(IF($A14&gt;0,VLOOKUP($A14,Tabla75[#All],5,FALSE),""),"LA INSTITUCIÓN NO SE ENCUENTRA EN EL RFIETP, INGRESE UN CUE CORRECTO")</f>
        <v/>
      </c>
      <c r="C14" s="56" t="str">
        <f>IFERROR(IF($A14&gt;0,VLOOKUP($A14,Tabla75[#All],2,FALSE),""),"LA INSTITUCIÓN NO SE ENCUENTRA EN EL RFIETP, INGRESE UN CUE CORRECTO")</f>
        <v/>
      </c>
      <c r="D14" s="56" t="str">
        <f>IFERROR(IF($A14&gt;0,VLOOKUP($A14,Tabla75[#All],3,FALSE),""),"LA INSTITUCIÓN NO SE ENCUENTRA EN EL RFIETP, INGRESE UN CUE CORRECTO")</f>
        <v/>
      </c>
      <c r="E14" s="56" t="str">
        <f>IFERROR(IF($A14&gt;0,VLOOKUP($A14,Tabla75[#All],4,FALSE),""),"LA INSTITUCIÓN NO SE ENCUENTRA EN EL RFIETP, INGRESE UN CUE CORRECTO")</f>
        <v/>
      </c>
      <c r="F14" s="40"/>
      <c r="G14" s="41"/>
      <c r="H14" s="41"/>
      <c r="I14" s="42"/>
      <c r="J14" s="54"/>
      <c r="K14" s="40"/>
      <c r="L14" s="41"/>
      <c r="M14" s="43"/>
      <c r="N14" s="44">
        <f t="shared" si="0"/>
        <v>0</v>
      </c>
      <c r="O14" s="40"/>
      <c r="P14" s="45"/>
      <c r="Q14" s="51"/>
      <c r="R14" s="51"/>
    </row>
    <row r="15" spans="1:18" ht="38.25" customHeight="1" x14ac:dyDescent="0.2">
      <c r="A15" s="86"/>
      <c r="B15" s="56" t="str">
        <f>IFERROR(IF($A15&gt;0,VLOOKUP($A15,Tabla75[#All],5,FALSE),""),"LA INSTITUCIÓN NO SE ENCUENTRA EN EL RFIETP, INGRESE UN CUE CORRECTO")</f>
        <v/>
      </c>
      <c r="C15" s="56" t="str">
        <f>IFERROR(IF($A15&gt;0,VLOOKUP($A15,Tabla75[#All],2,FALSE),""),"LA INSTITUCIÓN NO SE ENCUENTRA EN EL RFIETP, INGRESE UN CUE CORRECTO")</f>
        <v/>
      </c>
      <c r="D15" s="56" t="str">
        <f>IFERROR(IF($A15&gt;0,VLOOKUP($A15,Tabla75[#All],3,FALSE),""),"LA INSTITUCIÓN NO SE ENCUENTRA EN EL RFIETP, INGRESE UN CUE CORRECTO")</f>
        <v/>
      </c>
      <c r="E15" s="56" t="str">
        <f>IFERROR(IF($A15&gt;0,VLOOKUP($A15,Tabla75[#All],4,FALSE),""),"LA INSTITUCIÓN NO SE ENCUENTRA EN EL RFIETP, INGRESE UN CUE CORRECTO")</f>
        <v/>
      </c>
      <c r="F15" s="40"/>
      <c r="G15" s="41"/>
      <c r="H15" s="41"/>
      <c r="I15" s="42"/>
      <c r="J15" s="54"/>
      <c r="K15" s="40"/>
      <c r="L15" s="41"/>
      <c r="M15" s="43"/>
      <c r="N15" s="44">
        <f t="shared" si="0"/>
        <v>0</v>
      </c>
      <c r="O15" s="40"/>
      <c r="P15" s="45"/>
      <c r="Q15" s="51"/>
      <c r="R15" s="51"/>
    </row>
    <row r="16" spans="1:18" ht="38.25" customHeight="1" x14ac:dyDescent="0.2">
      <c r="A16" s="86"/>
      <c r="B16" s="56" t="str">
        <f>IFERROR(IF($A16&gt;0,VLOOKUP($A16,Tabla75[#All],5,FALSE),""),"LA INSTITUCIÓN NO SE ENCUENTRA EN EL RFIETP, INGRESE UN CUE CORRECTO")</f>
        <v/>
      </c>
      <c r="C16" s="56" t="str">
        <f>IFERROR(IF($A16&gt;0,VLOOKUP($A16,Tabla75[#All],2,FALSE),""),"LA INSTITUCIÓN NO SE ENCUENTRA EN EL RFIETP, INGRESE UN CUE CORRECTO")</f>
        <v/>
      </c>
      <c r="D16" s="56" t="str">
        <f>IFERROR(IF($A16&gt;0,VLOOKUP($A16,Tabla75[#All],3,FALSE),""),"LA INSTITUCIÓN NO SE ENCUENTRA EN EL RFIETP, INGRESE UN CUE CORRECTO")</f>
        <v/>
      </c>
      <c r="E16" s="56" t="str">
        <f>IFERROR(IF($A16&gt;0,VLOOKUP($A16,Tabla75[#All],4,FALSE),""),"LA INSTITUCIÓN NO SE ENCUENTRA EN EL RFIETP, INGRESE UN CUE CORRECTO")</f>
        <v/>
      </c>
      <c r="F16" s="40"/>
      <c r="G16" s="41"/>
      <c r="H16" s="41"/>
      <c r="I16" s="42"/>
      <c r="J16" s="54"/>
      <c r="K16" s="40"/>
      <c r="L16" s="41"/>
      <c r="M16" s="43"/>
      <c r="N16" s="44">
        <f t="shared" si="0"/>
        <v>0</v>
      </c>
      <c r="O16" s="40"/>
      <c r="P16" s="45"/>
      <c r="Q16" s="51"/>
      <c r="R16" s="51"/>
    </row>
    <row r="17" spans="1:18" ht="38.25" customHeight="1" x14ac:dyDescent="0.2">
      <c r="A17" s="86"/>
      <c r="B17" s="56" t="str">
        <f>IFERROR(IF($A17&gt;0,VLOOKUP($A17,Tabla75[#All],5,FALSE),""),"LA INSTITUCIÓN NO SE ENCUENTRA EN EL RFIETP, INGRESE UN CUE CORRECTO")</f>
        <v/>
      </c>
      <c r="C17" s="56" t="str">
        <f>IFERROR(IF($A17&gt;0,VLOOKUP($A17,Tabla75[#All],2,FALSE),""),"LA INSTITUCIÓN NO SE ENCUENTRA EN EL RFIETP, INGRESE UN CUE CORRECTO")</f>
        <v/>
      </c>
      <c r="D17" s="56" t="str">
        <f>IFERROR(IF($A17&gt;0,VLOOKUP($A17,Tabla75[#All],3,FALSE),""),"LA INSTITUCIÓN NO SE ENCUENTRA EN EL RFIETP, INGRESE UN CUE CORRECTO")</f>
        <v/>
      </c>
      <c r="E17" s="56" t="str">
        <f>IFERROR(IF($A17&gt;0,VLOOKUP($A17,Tabla75[#All],4,FALSE),""),"LA INSTITUCIÓN NO SE ENCUENTRA EN EL RFIETP, INGRESE UN CUE CORRECTO")</f>
        <v/>
      </c>
      <c r="F17" s="40"/>
      <c r="G17" s="41"/>
      <c r="H17" s="41"/>
      <c r="I17" s="42"/>
      <c r="J17" s="54"/>
      <c r="K17" s="40"/>
      <c r="L17" s="41"/>
      <c r="M17" s="43"/>
      <c r="N17" s="44">
        <f t="shared" si="0"/>
        <v>0</v>
      </c>
      <c r="O17" s="40"/>
      <c r="P17" s="45"/>
      <c r="Q17" s="51"/>
      <c r="R17" s="51"/>
    </row>
    <row r="18" spans="1:18" ht="38.25" customHeight="1" x14ac:dyDescent="0.2">
      <c r="A18" s="86"/>
      <c r="B18" s="56" t="str">
        <f>IFERROR(IF($A18&gt;0,VLOOKUP($A18,Tabla75[#All],5,FALSE),""),"LA INSTITUCIÓN NO SE ENCUENTRA EN EL RFIETP, INGRESE UN CUE CORRECTO")</f>
        <v/>
      </c>
      <c r="C18" s="56" t="str">
        <f>IFERROR(IF($A18&gt;0,VLOOKUP($A18,Tabla75[#All],2,FALSE),""),"LA INSTITUCIÓN NO SE ENCUENTRA EN EL RFIETP, INGRESE UN CUE CORRECTO")</f>
        <v/>
      </c>
      <c r="D18" s="56" t="str">
        <f>IFERROR(IF($A18&gt;0,VLOOKUP($A18,Tabla75[#All],3,FALSE),""),"LA INSTITUCIÓN NO SE ENCUENTRA EN EL RFIETP, INGRESE UN CUE CORRECTO")</f>
        <v/>
      </c>
      <c r="E18" s="56" t="str">
        <f>IFERROR(IF($A18&gt;0,VLOOKUP($A18,Tabla75[#All],4,FALSE),""),"LA INSTITUCIÓN NO SE ENCUENTRA EN EL RFIETP, INGRESE UN CUE CORRECTO")</f>
        <v/>
      </c>
      <c r="F18" s="40"/>
      <c r="G18" s="41"/>
      <c r="H18" s="41"/>
      <c r="I18" s="42"/>
      <c r="J18" s="54"/>
      <c r="K18" s="40"/>
      <c r="L18" s="41"/>
      <c r="M18" s="43"/>
      <c r="N18" s="44">
        <f t="shared" si="0"/>
        <v>0</v>
      </c>
      <c r="O18" s="40"/>
      <c r="P18" s="45"/>
      <c r="Q18" s="51"/>
      <c r="R18" s="51"/>
    </row>
    <row r="19" spans="1:18" ht="38.25" customHeight="1" x14ac:dyDescent="0.2">
      <c r="A19" s="86"/>
      <c r="B19" s="56" t="str">
        <f>IFERROR(IF($A19&gt;0,VLOOKUP($A19,Tabla75[#All],5,FALSE),""),"LA INSTITUCIÓN NO SE ENCUENTRA EN EL RFIETP, INGRESE UN CUE CORRECTO")</f>
        <v/>
      </c>
      <c r="C19" s="56" t="str">
        <f>IFERROR(IF($A19&gt;0,VLOOKUP($A19,Tabla75[#All],2,FALSE),""),"LA INSTITUCIÓN NO SE ENCUENTRA EN EL RFIETP, INGRESE UN CUE CORRECTO")</f>
        <v/>
      </c>
      <c r="D19" s="56" t="str">
        <f>IFERROR(IF($A19&gt;0,VLOOKUP($A19,Tabla75[#All],3,FALSE),""),"LA INSTITUCIÓN NO SE ENCUENTRA EN EL RFIETP, INGRESE UN CUE CORRECTO")</f>
        <v/>
      </c>
      <c r="E19" s="56" t="str">
        <f>IFERROR(IF($A19&gt;0,VLOOKUP($A19,Tabla75[#All],4,FALSE),""),"LA INSTITUCIÓN NO SE ENCUENTRA EN EL RFIETP, INGRESE UN CUE CORRECTO")</f>
        <v/>
      </c>
      <c r="F19" s="40"/>
      <c r="G19" s="41"/>
      <c r="H19" s="41"/>
      <c r="I19" s="42"/>
      <c r="J19" s="54"/>
      <c r="K19" s="40"/>
      <c r="L19" s="41"/>
      <c r="M19" s="43"/>
      <c r="N19" s="44">
        <f t="shared" si="0"/>
        <v>0</v>
      </c>
      <c r="O19" s="40"/>
      <c r="P19" s="45"/>
      <c r="Q19" s="51"/>
      <c r="R19" s="51"/>
    </row>
    <row r="20" spans="1:18" ht="38.25" customHeight="1" x14ac:dyDescent="0.2">
      <c r="A20" s="86"/>
      <c r="B20" s="56" t="str">
        <f>IFERROR(IF($A20&gt;0,VLOOKUP($A20,Tabla75[#All],5,FALSE),""),"LA INSTITUCIÓN NO SE ENCUENTRA EN EL RFIETP, INGRESE UN CUE CORRECTO")</f>
        <v/>
      </c>
      <c r="C20" s="56" t="str">
        <f>IFERROR(IF($A20&gt;0,VLOOKUP($A20,Tabla75[#All],2,FALSE),""),"LA INSTITUCIÓN NO SE ENCUENTRA EN EL RFIETP, INGRESE UN CUE CORRECTO")</f>
        <v/>
      </c>
      <c r="D20" s="56" t="str">
        <f>IFERROR(IF($A20&gt;0,VLOOKUP($A20,Tabla75[#All],3,FALSE),""),"LA INSTITUCIÓN NO SE ENCUENTRA EN EL RFIETP, INGRESE UN CUE CORRECTO")</f>
        <v/>
      </c>
      <c r="E20" s="56" t="str">
        <f>IFERROR(IF($A20&gt;0,VLOOKUP($A20,Tabla75[#All],4,FALSE),""),"LA INSTITUCIÓN NO SE ENCUENTRA EN EL RFIETP, INGRESE UN CUE CORRECTO")</f>
        <v/>
      </c>
      <c r="F20" s="40"/>
      <c r="G20" s="41"/>
      <c r="H20" s="41"/>
      <c r="I20" s="42"/>
      <c r="J20" s="54"/>
      <c r="K20" s="40"/>
      <c r="L20" s="41"/>
      <c r="M20" s="43"/>
      <c r="N20" s="44">
        <f t="shared" si="0"/>
        <v>0</v>
      </c>
      <c r="O20" s="40"/>
      <c r="P20" s="45"/>
      <c r="Q20" s="51"/>
      <c r="R20" s="51"/>
    </row>
    <row r="21" spans="1:18" ht="38.25" customHeight="1" x14ac:dyDescent="0.2">
      <c r="A21" s="86"/>
      <c r="B21" s="56" t="str">
        <f>IFERROR(IF($A21&gt;0,VLOOKUP($A21,Tabla75[#All],5,FALSE),""),"LA INSTITUCIÓN NO SE ENCUENTRA EN EL RFIETP, INGRESE UN CUE CORRECTO")</f>
        <v/>
      </c>
      <c r="C21" s="56" t="str">
        <f>IFERROR(IF($A21&gt;0,VLOOKUP($A21,Tabla75[#All],2,FALSE),""),"LA INSTITUCIÓN NO SE ENCUENTRA EN EL RFIETP, INGRESE UN CUE CORRECTO")</f>
        <v/>
      </c>
      <c r="D21" s="56" t="str">
        <f>IFERROR(IF($A21&gt;0,VLOOKUP($A21,Tabla75[#All],3,FALSE),""),"LA INSTITUCIÓN NO SE ENCUENTRA EN EL RFIETP, INGRESE UN CUE CORRECTO")</f>
        <v/>
      </c>
      <c r="E21" s="56" t="str">
        <f>IFERROR(IF($A21&gt;0,VLOOKUP($A21,Tabla75[#All],4,FALSE),""),"LA INSTITUCIÓN NO SE ENCUENTRA EN EL RFIETP, INGRESE UN CUE CORRECTO")</f>
        <v/>
      </c>
      <c r="F21" s="40"/>
      <c r="G21" s="41"/>
      <c r="H21" s="41"/>
      <c r="I21" s="42"/>
      <c r="J21" s="54"/>
      <c r="K21" s="40"/>
      <c r="L21" s="41"/>
      <c r="M21" s="43"/>
      <c r="N21" s="44">
        <f t="shared" si="0"/>
        <v>0</v>
      </c>
      <c r="O21" s="40"/>
      <c r="P21" s="45"/>
      <c r="Q21" s="51"/>
      <c r="R21" s="51"/>
    </row>
    <row r="22" spans="1:18" ht="38.25" customHeight="1" x14ac:dyDescent="0.2">
      <c r="A22" s="86"/>
      <c r="B22" s="56" t="str">
        <f>IFERROR(IF($A22&gt;0,VLOOKUP($A22,Tabla75[#All],5,FALSE),""),"LA INSTITUCIÓN NO SE ENCUENTRA EN EL RFIETP, INGRESE UN CUE CORRECTO")</f>
        <v/>
      </c>
      <c r="C22" s="56" t="str">
        <f>IFERROR(IF($A22&gt;0,VLOOKUP($A22,Tabla75[#All],2,FALSE),""),"LA INSTITUCIÓN NO SE ENCUENTRA EN EL RFIETP, INGRESE UN CUE CORRECTO")</f>
        <v/>
      </c>
      <c r="D22" s="56" t="str">
        <f>IFERROR(IF($A22&gt;0,VLOOKUP($A22,Tabla75[#All],3,FALSE),""),"LA INSTITUCIÓN NO SE ENCUENTRA EN EL RFIETP, INGRESE UN CUE CORRECTO")</f>
        <v/>
      </c>
      <c r="E22" s="56" t="str">
        <f>IFERROR(IF($A22&gt;0,VLOOKUP($A22,Tabla75[#All],4,FALSE),""),"LA INSTITUCIÓN NO SE ENCUENTRA EN EL RFIETP, INGRESE UN CUE CORRECTO")</f>
        <v/>
      </c>
      <c r="F22" s="40"/>
      <c r="G22" s="41"/>
      <c r="H22" s="41"/>
      <c r="I22" s="42"/>
      <c r="J22" s="54"/>
      <c r="K22" s="40"/>
      <c r="L22" s="41"/>
      <c r="M22" s="43"/>
      <c r="N22" s="44">
        <f t="shared" si="0"/>
        <v>0</v>
      </c>
      <c r="O22" s="40"/>
      <c r="P22" s="45"/>
      <c r="Q22" s="51"/>
      <c r="R22" s="51"/>
    </row>
    <row r="23" spans="1:18" ht="38.25" customHeight="1" x14ac:dyDescent="0.2">
      <c r="A23" s="86"/>
      <c r="B23" s="56" t="str">
        <f>IFERROR(IF($A23&gt;0,VLOOKUP($A23,Tabla75[#All],5,FALSE),""),"LA INSTITUCIÓN NO SE ENCUENTRA EN EL RFIETP, INGRESE UN CUE CORRECTO")</f>
        <v/>
      </c>
      <c r="C23" s="56" t="str">
        <f>IFERROR(IF($A23&gt;0,VLOOKUP($A23,Tabla75[#All],2,FALSE),""),"LA INSTITUCIÓN NO SE ENCUENTRA EN EL RFIETP, INGRESE UN CUE CORRECTO")</f>
        <v/>
      </c>
      <c r="D23" s="56" t="str">
        <f>IFERROR(IF($A23&gt;0,VLOOKUP($A23,Tabla75[#All],3,FALSE),""),"LA INSTITUCIÓN NO SE ENCUENTRA EN EL RFIETP, INGRESE UN CUE CORRECTO")</f>
        <v/>
      </c>
      <c r="E23" s="56" t="str">
        <f>IFERROR(IF($A23&gt;0,VLOOKUP($A23,Tabla75[#All],4,FALSE),""),"LA INSTITUCIÓN NO SE ENCUENTRA EN EL RFIETP, INGRESE UN CUE CORRECTO")</f>
        <v/>
      </c>
      <c r="F23" s="40"/>
      <c r="G23" s="41"/>
      <c r="H23" s="41"/>
      <c r="I23" s="42"/>
      <c r="J23" s="54"/>
      <c r="K23" s="40"/>
      <c r="L23" s="41"/>
      <c r="M23" s="43"/>
      <c r="N23" s="44">
        <f t="shared" si="0"/>
        <v>0</v>
      </c>
      <c r="O23" s="40"/>
      <c r="P23" s="45"/>
      <c r="Q23" s="51"/>
      <c r="R23" s="51"/>
    </row>
    <row r="24" spans="1:18" ht="38.25" customHeight="1" x14ac:dyDescent="0.2">
      <c r="A24" s="86"/>
      <c r="B24" s="56" t="str">
        <f>IFERROR(IF($A24&gt;0,VLOOKUP($A24,Tabla75[#All],5,FALSE),""),"LA INSTITUCIÓN NO SE ENCUENTRA EN EL RFIETP, INGRESE UN CUE CORRECTO")</f>
        <v/>
      </c>
      <c r="C24" s="56" t="str">
        <f>IFERROR(IF($A24&gt;0,VLOOKUP($A24,Tabla75[#All],2,FALSE),""),"LA INSTITUCIÓN NO SE ENCUENTRA EN EL RFIETP, INGRESE UN CUE CORRECTO")</f>
        <v/>
      </c>
      <c r="D24" s="56" t="str">
        <f>IFERROR(IF($A24&gt;0,VLOOKUP($A24,Tabla75[#All],3,FALSE),""),"LA INSTITUCIÓN NO SE ENCUENTRA EN EL RFIETP, INGRESE UN CUE CORRECTO")</f>
        <v/>
      </c>
      <c r="E24" s="56" t="str">
        <f>IFERROR(IF($A24&gt;0,VLOOKUP($A24,Tabla75[#All],4,FALSE),""),"LA INSTITUCIÓN NO SE ENCUENTRA EN EL RFIETP, INGRESE UN CUE CORRECTO")</f>
        <v/>
      </c>
      <c r="F24" s="40"/>
      <c r="G24" s="41"/>
      <c r="H24" s="41"/>
      <c r="I24" s="42"/>
      <c r="J24" s="54"/>
      <c r="K24" s="40"/>
      <c r="L24" s="41"/>
      <c r="M24" s="43"/>
      <c r="N24" s="44">
        <f t="shared" si="0"/>
        <v>0</v>
      </c>
      <c r="O24" s="40"/>
      <c r="P24" s="45"/>
      <c r="Q24" s="51"/>
      <c r="R24" s="51"/>
    </row>
    <row r="25" spans="1:18" ht="38.25" customHeight="1" x14ac:dyDescent="0.2">
      <c r="A25" s="86"/>
      <c r="B25" s="56" t="str">
        <f>IFERROR(IF($A25&gt;0,VLOOKUP($A25,Tabla75[#All],5,FALSE),""),"LA INSTITUCIÓN NO SE ENCUENTRA EN EL RFIETP, INGRESE UN CUE CORRECTO")</f>
        <v/>
      </c>
      <c r="C25" s="56" t="str">
        <f>IFERROR(IF($A25&gt;0,VLOOKUP($A25,Tabla75[#All],2,FALSE),""),"LA INSTITUCIÓN NO SE ENCUENTRA EN EL RFIETP, INGRESE UN CUE CORRECTO")</f>
        <v/>
      </c>
      <c r="D25" s="56" t="str">
        <f>IFERROR(IF($A25&gt;0,VLOOKUP($A25,Tabla75[#All],3,FALSE),""),"LA INSTITUCIÓN NO SE ENCUENTRA EN EL RFIETP, INGRESE UN CUE CORRECTO")</f>
        <v/>
      </c>
      <c r="E25" s="56" t="str">
        <f>IFERROR(IF($A25&gt;0,VLOOKUP($A25,Tabla75[#All],4,FALSE),""),"LA INSTITUCIÓN NO SE ENCUENTRA EN EL RFIETP, INGRESE UN CUE CORRECTO")</f>
        <v/>
      </c>
      <c r="F25" s="40"/>
      <c r="G25" s="41"/>
      <c r="H25" s="41"/>
      <c r="I25" s="42"/>
      <c r="J25" s="54"/>
      <c r="K25" s="40"/>
      <c r="L25" s="41"/>
      <c r="M25" s="43"/>
      <c r="N25" s="44">
        <f t="shared" si="0"/>
        <v>0</v>
      </c>
      <c r="O25" s="40"/>
      <c r="P25" s="45"/>
      <c r="Q25" s="51"/>
      <c r="R25" s="51"/>
    </row>
    <row r="26" spans="1:18" ht="38.25" customHeight="1" x14ac:dyDescent="0.2">
      <c r="A26" s="86"/>
      <c r="B26" s="56" t="str">
        <f>IFERROR(IF($A26&gt;0,VLOOKUP($A26,Tabla75[#All],5,FALSE),""),"LA INSTITUCIÓN NO SE ENCUENTRA EN EL RFIETP, INGRESE UN CUE CORRECTO")</f>
        <v/>
      </c>
      <c r="C26" s="56" t="str">
        <f>IFERROR(IF($A26&gt;0,VLOOKUP($A26,Tabla75[#All],2,FALSE),""),"LA INSTITUCIÓN NO SE ENCUENTRA EN EL RFIETP, INGRESE UN CUE CORRECTO")</f>
        <v/>
      </c>
      <c r="D26" s="56" t="str">
        <f>IFERROR(IF($A26&gt;0,VLOOKUP($A26,Tabla75[#All],3,FALSE),""),"LA INSTITUCIÓN NO SE ENCUENTRA EN EL RFIETP, INGRESE UN CUE CORRECTO")</f>
        <v/>
      </c>
      <c r="E26" s="56" t="str">
        <f>IFERROR(IF($A26&gt;0,VLOOKUP($A26,Tabla75[#All],4,FALSE),""),"LA INSTITUCIÓN NO SE ENCUENTRA EN EL RFIETP, INGRESE UN CUE CORRECTO")</f>
        <v/>
      </c>
      <c r="F26" s="40"/>
      <c r="G26" s="41"/>
      <c r="H26" s="41"/>
      <c r="I26" s="42"/>
      <c r="J26" s="54"/>
      <c r="K26" s="40"/>
      <c r="L26" s="41"/>
      <c r="M26" s="43"/>
      <c r="N26" s="44">
        <f t="shared" si="0"/>
        <v>0</v>
      </c>
      <c r="O26" s="40"/>
      <c r="P26" s="45"/>
      <c r="Q26" s="51"/>
      <c r="R26" s="51"/>
    </row>
    <row r="27" spans="1:18" ht="38.25" customHeight="1" x14ac:dyDescent="0.2">
      <c r="A27" s="86"/>
      <c r="B27" s="56" t="str">
        <f>IFERROR(IF($A27&gt;0,VLOOKUP($A27,Tabla75[#All],5,FALSE),""),"LA INSTITUCIÓN NO SE ENCUENTRA EN EL RFIETP, INGRESE UN CUE CORRECTO")</f>
        <v/>
      </c>
      <c r="C27" s="56" t="str">
        <f>IFERROR(IF($A27&gt;0,VLOOKUP($A27,Tabla75[#All],2,FALSE),""),"LA INSTITUCIÓN NO SE ENCUENTRA EN EL RFIETP, INGRESE UN CUE CORRECTO")</f>
        <v/>
      </c>
      <c r="D27" s="56" t="str">
        <f>IFERROR(IF($A27&gt;0,VLOOKUP($A27,Tabla75[#All],3,FALSE),""),"LA INSTITUCIÓN NO SE ENCUENTRA EN EL RFIETP, INGRESE UN CUE CORRECTO")</f>
        <v/>
      </c>
      <c r="E27" s="56" t="str">
        <f>IFERROR(IF($A27&gt;0,VLOOKUP($A27,Tabla75[#All],4,FALSE),""),"LA INSTITUCIÓN NO SE ENCUENTRA EN EL RFIETP, INGRESE UN CUE CORRECTO")</f>
        <v/>
      </c>
      <c r="F27" s="40"/>
      <c r="G27" s="41"/>
      <c r="H27" s="41"/>
      <c r="I27" s="42"/>
      <c r="J27" s="54"/>
      <c r="K27" s="40"/>
      <c r="L27" s="41"/>
      <c r="M27" s="43"/>
      <c r="N27" s="44">
        <f t="shared" si="0"/>
        <v>0</v>
      </c>
      <c r="O27" s="40"/>
      <c r="P27" s="45"/>
      <c r="Q27" s="51"/>
      <c r="R27" s="51"/>
    </row>
    <row r="28" spans="1:18" ht="38.25" customHeight="1" x14ac:dyDescent="0.2">
      <c r="A28" s="86"/>
      <c r="B28" s="56" t="str">
        <f>IFERROR(IF($A28&gt;0,VLOOKUP($A28,Tabla75[#All],5,FALSE),""),"LA INSTITUCIÓN NO SE ENCUENTRA EN EL RFIETP, INGRESE UN CUE CORRECTO")</f>
        <v/>
      </c>
      <c r="C28" s="56" t="str">
        <f>IFERROR(IF($A28&gt;0,VLOOKUP($A28,Tabla75[#All],2,FALSE),""),"LA INSTITUCIÓN NO SE ENCUENTRA EN EL RFIETP, INGRESE UN CUE CORRECTO")</f>
        <v/>
      </c>
      <c r="D28" s="56" t="str">
        <f>IFERROR(IF($A28&gt;0,VLOOKUP($A28,Tabla75[#All],3,FALSE),""),"LA INSTITUCIÓN NO SE ENCUENTRA EN EL RFIETP, INGRESE UN CUE CORRECTO")</f>
        <v/>
      </c>
      <c r="E28" s="56" t="str">
        <f>IFERROR(IF($A28&gt;0,VLOOKUP($A28,Tabla75[#All],4,FALSE),""),"LA INSTITUCIÓN NO SE ENCUENTRA EN EL RFIETP, INGRESE UN CUE CORRECTO")</f>
        <v/>
      </c>
      <c r="F28" s="40"/>
      <c r="G28" s="41"/>
      <c r="H28" s="41"/>
      <c r="I28" s="42"/>
      <c r="J28" s="54"/>
      <c r="K28" s="40"/>
      <c r="L28" s="41"/>
      <c r="M28" s="43"/>
      <c r="N28" s="44">
        <f t="shared" si="0"/>
        <v>0</v>
      </c>
      <c r="O28" s="40"/>
      <c r="P28" s="45"/>
      <c r="Q28" s="51"/>
      <c r="R28" s="51"/>
    </row>
    <row r="29" spans="1:18" ht="38.25" customHeight="1" x14ac:dyDescent="0.2">
      <c r="A29" s="86"/>
      <c r="B29" s="56" t="str">
        <f>IFERROR(IF($A29&gt;0,VLOOKUP($A29,Tabla75[#All],5,FALSE),""),"LA INSTITUCIÓN NO SE ENCUENTRA EN EL RFIETP, INGRESE UN CUE CORRECTO")</f>
        <v/>
      </c>
      <c r="C29" s="56" t="str">
        <f>IFERROR(IF($A29&gt;0,VLOOKUP($A29,Tabla75[#All],2,FALSE),""),"LA INSTITUCIÓN NO SE ENCUENTRA EN EL RFIETP, INGRESE UN CUE CORRECTO")</f>
        <v/>
      </c>
      <c r="D29" s="56" t="str">
        <f>IFERROR(IF($A29&gt;0,VLOOKUP($A29,Tabla75[#All],3,FALSE),""),"LA INSTITUCIÓN NO SE ENCUENTRA EN EL RFIETP, INGRESE UN CUE CORRECTO")</f>
        <v/>
      </c>
      <c r="E29" s="56" t="str">
        <f>IFERROR(IF($A29&gt;0,VLOOKUP($A29,Tabla75[#All],4,FALSE),""),"LA INSTITUCIÓN NO SE ENCUENTRA EN EL RFIETP, INGRESE UN CUE CORRECTO")</f>
        <v/>
      </c>
      <c r="F29" s="40"/>
      <c r="G29" s="41"/>
      <c r="H29" s="41"/>
      <c r="I29" s="42"/>
      <c r="J29" s="54"/>
      <c r="K29" s="40"/>
      <c r="L29" s="41"/>
      <c r="M29" s="43"/>
      <c r="N29" s="44">
        <f t="shared" si="0"/>
        <v>0</v>
      </c>
      <c r="O29" s="40"/>
      <c r="P29" s="45"/>
      <c r="Q29" s="51"/>
      <c r="R29" s="51"/>
    </row>
    <row r="30" spans="1:18" ht="38.25" customHeight="1" x14ac:dyDescent="0.2">
      <c r="A30" s="86"/>
      <c r="B30" s="56" t="str">
        <f>IFERROR(IF($A30&gt;0,VLOOKUP($A30,Tabla75[#All],5,FALSE),""),"LA INSTITUCIÓN NO SE ENCUENTRA EN EL RFIETP, INGRESE UN CUE CORRECTO")</f>
        <v/>
      </c>
      <c r="C30" s="56" t="str">
        <f>IFERROR(IF($A30&gt;0,VLOOKUP($A30,Tabla75[#All],2,FALSE),""),"LA INSTITUCIÓN NO SE ENCUENTRA EN EL RFIETP, INGRESE UN CUE CORRECTO")</f>
        <v/>
      </c>
      <c r="D30" s="56" t="str">
        <f>IFERROR(IF($A30&gt;0,VLOOKUP($A30,Tabla75[#All],3,FALSE),""),"LA INSTITUCIÓN NO SE ENCUENTRA EN EL RFIETP, INGRESE UN CUE CORRECTO")</f>
        <v/>
      </c>
      <c r="E30" s="56" t="str">
        <f>IFERROR(IF($A30&gt;0,VLOOKUP($A30,Tabla75[#All],4,FALSE),""),"LA INSTITUCIÓN NO SE ENCUENTRA EN EL RFIETP, INGRESE UN CUE CORRECTO")</f>
        <v/>
      </c>
      <c r="F30" s="40"/>
      <c r="G30" s="41"/>
      <c r="H30" s="41"/>
      <c r="I30" s="42"/>
      <c r="J30" s="54"/>
      <c r="K30" s="40"/>
      <c r="L30" s="41"/>
      <c r="M30" s="43"/>
      <c r="N30" s="44">
        <f t="shared" si="0"/>
        <v>0</v>
      </c>
      <c r="O30" s="40"/>
      <c r="P30" s="45"/>
      <c r="Q30" s="51"/>
      <c r="R30" s="51"/>
    </row>
    <row r="31" spans="1:18" ht="38.25" customHeight="1" x14ac:dyDescent="0.2">
      <c r="A31" s="86"/>
      <c r="B31" s="56" t="str">
        <f>IFERROR(IF($A31&gt;0,VLOOKUP($A31,Tabla75[#All],5,FALSE),""),"LA INSTITUCIÓN NO SE ENCUENTRA EN EL RFIETP, INGRESE UN CUE CORRECTO")</f>
        <v/>
      </c>
      <c r="C31" s="56" t="str">
        <f>IFERROR(IF($A31&gt;0,VLOOKUP($A31,Tabla75[#All],2,FALSE),""),"LA INSTITUCIÓN NO SE ENCUENTRA EN EL RFIETP, INGRESE UN CUE CORRECTO")</f>
        <v/>
      </c>
      <c r="D31" s="56" t="str">
        <f>IFERROR(IF($A31&gt;0,VLOOKUP($A31,Tabla75[#All],3,FALSE),""),"LA INSTITUCIÓN NO SE ENCUENTRA EN EL RFIETP, INGRESE UN CUE CORRECTO")</f>
        <v/>
      </c>
      <c r="E31" s="56" t="str">
        <f>IFERROR(IF($A31&gt;0,VLOOKUP($A31,Tabla75[#All],4,FALSE),""),"LA INSTITUCIÓN NO SE ENCUENTRA EN EL RFIETP, INGRESE UN CUE CORRECTO")</f>
        <v/>
      </c>
      <c r="F31" s="40"/>
      <c r="G31" s="41"/>
      <c r="H31" s="41"/>
      <c r="I31" s="42"/>
      <c r="J31" s="54"/>
      <c r="K31" s="40"/>
      <c r="L31" s="41"/>
      <c r="M31" s="43"/>
      <c r="N31" s="44">
        <f t="shared" si="0"/>
        <v>0</v>
      </c>
      <c r="O31" s="40"/>
      <c r="P31" s="45"/>
      <c r="Q31" s="51"/>
      <c r="R31" s="51"/>
    </row>
    <row r="32" spans="1:18" ht="38.25" customHeight="1" x14ac:dyDescent="0.2">
      <c r="A32" s="86"/>
      <c r="B32" s="56" t="str">
        <f>IFERROR(IF($A32&gt;0,VLOOKUP($A32,Tabla75[#All],5,FALSE),""),"LA INSTITUCIÓN NO SE ENCUENTRA EN EL RFIETP, INGRESE UN CUE CORRECTO")</f>
        <v/>
      </c>
      <c r="C32" s="56" t="str">
        <f>IFERROR(IF($A32&gt;0,VLOOKUP($A32,Tabla75[#All],2,FALSE),""),"LA INSTITUCIÓN NO SE ENCUENTRA EN EL RFIETP, INGRESE UN CUE CORRECTO")</f>
        <v/>
      </c>
      <c r="D32" s="56" t="str">
        <f>IFERROR(IF($A32&gt;0,VLOOKUP($A32,Tabla75[#All],3,FALSE),""),"LA INSTITUCIÓN NO SE ENCUENTRA EN EL RFIETP, INGRESE UN CUE CORRECTO")</f>
        <v/>
      </c>
      <c r="E32" s="56" t="str">
        <f>IFERROR(IF($A32&gt;0,VLOOKUP($A32,Tabla75[#All],4,FALSE),""),"LA INSTITUCIÓN NO SE ENCUENTRA EN EL RFIETP, INGRESE UN CUE CORRECTO")</f>
        <v/>
      </c>
      <c r="F32" s="40"/>
      <c r="G32" s="41"/>
      <c r="H32" s="41"/>
      <c r="I32" s="42"/>
      <c r="J32" s="54"/>
      <c r="K32" s="40"/>
      <c r="L32" s="41"/>
      <c r="M32" s="43"/>
      <c r="N32" s="44">
        <f t="shared" si="0"/>
        <v>0</v>
      </c>
      <c r="O32" s="40"/>
      <c r="P32" s="45"/>
      <c r="Q32" s="51"/>
      <c r="R32" s="51"/>
    </row>
    <row r="33" spans="1:18" ht="38.25" customHeight="1" x14ac:dyDescent="0.2">
      <c r="A33" s="86"/>
      <c r="B33" s="56" t="str">
        <f>IFERROR(IF($A33&gt;0,VLOOKUP($A33,Tabla75[#All],5,FALSE),""),"LA INSTITUCIÓN NO SE ENCUENTRA EN EL RFIETP, INGRESE UN CUE CORRECTO")</f>
        <v/>
      </c>
      <c r="C33" s="56" t="str">
        <f>IFERROR(IF($A33&gt;0,VLOOKUP($A33,Tabla75[#All],2,FALSE),""),"LA INSTITUCIÓN NO SE ENCUENTRA EN EL RFIETP, INGRESE UN CUE CORRECTO")</f>
        <v/>
      </c>
      <c r="D33" s="56" t="str">
        <f>IFERROR(IF($A33&gt;0,VLOOKUP($A33,Tabla75[#All],3,FALSE),""),"LA INSTITUCIÓN NO SE ENCUENTRA EN EL RFIETP, INGRESE UN CUE CORRECTO")</f>
        <v/>
      </c>
      <c r="E33" s="56" t="str">
        <f>IFERROR(IF($A33&gt;0,VLOOKUP($A33,Tabla75[#All],4,FALSE),""),"LA INSTITUCIÓN NO SE ENCUENTRA EN EL RFIETP, INGRESE UN CUE CORRECTO")</f>
        <v/>
      </c>
      <c r="F33" s="40"/>
      <c r="G33" s="41"/>
      <c r="H33" s="41"/>
      <c r="I33" s="42"/>
      <c r="J33" s="54"/>
      <c r="K33" s="40"/>
      <c r="L33" s="41"/>
      <c r="M33" s="43"/>
      <c r="N33" s="44">
        <f t="shared" si="0"/>
        <v>0</v>
      </c>
      <c r="O33" s="40"/>
      <c r="P33" s="45"/>
      <c r="Q33" s="51"/>
      <c r="R33" s="51"/>
    </row>
    <row r="34" spans="1:18" ht="38.25" customHeight="1" x14ac:dyDescent="0.2">
      <c r="A34" s="86"/>
      <c r="B34" s="56" t="str">
        <f>IFERROR(IF($A34&gt;0,VLOOKUP($A34,Tabla75[#All],5,FALSE),""),"LA INSTITUCIÓN NO SE ENCUENTRA EN EL RFIETP, INGRESE UN CUE CORRECTO")</f>
        <v/>
      </c>
      <c r="C34" s="56" t="str">
        <f>IFERROR(IF($A34&gt;0,VLOOKUP($A34,Tabla75[#All],2,FALSE),""),"LA INSTITUCIÓN NO SE ENCUENTRA EN EL RFIETP, INGRESE UN CUE CORRECTO")</f>
        <v/>
      </c>
      <c r="D34" s="56" t="str">
        <f>IFERROR(IF($A34&gt;0,VLOOKUP($A34,Tabla75[#All],3,FALSE),""),"LA INSTITUCIÓN NO SE ENCUENTRA EN EL RFIETP, INGRESE UN CUE CORRECTO")</f>
        <v/>
      </c>
      <c r="E34" s="56" t="str">
        <f>IFERROR(IF($A34&gt;0,VLOOKUP($A34,Tabla75[#All],4,FALSE),""),"LA INSTITUCIÓN NO SE ENCUENTRA EN EL RFIETP, INGRESE UN CUE CORRECTO")</f>
        <v/>
      </c>
      <c r="F34" s="40"/>
      <c r="G34" s="41"/>
      <c r="H34" s="41"/>
      <c r="I34" s="42"/>
      <c r="J34" s="54"/>
      <c r="K34" s="40"/>
      <c r="L34" s="41"/>
      <c r="M34" s="43"/>
      <c r="N34" s="44">
        <f t="shared" si="0"/>
        <v>0</v>
      </c>
      <c r="O34" s="40"/>
      <c r="P34" s="45"/>
      <c r="Q34" s="51"/>
      <c r="R34" s="51"/>
    </row>
    <row r="35" spans="1:18" ht="38.25" customHeight="1" x14ac:dyDescent="0.2">
      <c r="A35" s="86"/>
      <c r="B35" s="56" t="str">
        <f>IFERROR(IF($A35&gt;0,VLOOKUP($A35,Tabla75[#All],5,FALSE),""),"LA INSTITUCIÓN NO SE ENCUENTRA EN EL RFIETP, INGRESE UN CUE CORRECTO")</f>
        <v/>
      </c>
      <c r="C35" s="56" t="str">
        <f>IFERROR(IF($A35&gt;0,VLOOKUP($A35,Tabla75[#All],2,FALSE),""),"LA INSTITUCIÓN NO SE ENCUENTRA EN EL RFIETP, INGRESE UN CUE CORRECTO")</f>
        <v/>
      </c>
      <c r="D35" s="56" t="str">
        <f>IFERROR(IF($A35&gt;0,VLOOKUP($A35,Tabla75[#All],3,FALSE),""),"LA INSTITUCIÓN NO SE ENCUENTRA EN EL RFIETP, INGRESE UN CUE CORRECTO")</f>
        <v/>
      </c>
      <c r="E35" s="56" t="str">
        <f>IFERROR(IF($A35&gt;0,VLOOKUP($A35,Tabla75[#All],4,FALSE),""),"LA INSTITUCIÓN NO SE ENCUENTRA EN EL RFIETP, INGRESE UN CUE CORRECTO")</f>
        <v/>
      </c>
      <c r="F35" s="40"/>
      <c r="G35" s="41"/>
      <c r="H35" s="41"/>
      <c r="I35" s="42"/>
      <c r="J35" s="54"/>
      <c r="K35" s="40"/>
      <c r="L35" s="41"/>
      <c r="M35" s="43"/>
      <c r="N35" s="44">
        <f t="shared" si="0"/>
        <v>0</v>
      </c>
      <c r="O35" s="40"/>
      <c r="P35" s="45"/>
      <c r="Q35" s="51"/>
      <c r="R35" s="51"/>
    </row>
    <row r="36" spans="1:18" ht="38.25" customHeight="1" x14ac:dyDescent="0.2">
      <c r="A36" s="86"/>
      <c r="B36" s="56" t="str">
        <f>IFERROR(IF($A36&gt;0,VLOOKUP($A36,Tabla75[#All],5,FALSE),""),"LA INSTITUCIÓN NO SE ENCUENTRA EN EL RFIETP, INGRESE UN CUE CORRECTO")</f>
        <v/>
      </c>
      <c r="C36" s="56" t="str">
        <f>IFERROR(IF($A36&gt;0,VLOOKUP($A36,Tabla75[#All],2,FALSE),""),"LA INSTITUCIÓN NO SE ENCUENTRA EN EL RFIETP, INGRESE UN CUE CORRECTO")</f>
        <v/>
      </c>
      <c r="D36" s="56" t="str">
        <f>IFERROR(IF($A36&gt;0,VLOOKUP($A36,Tabla75[#All],3,FALSE),""),"LA INSTITUCIÓN NO SE ENCUENTRA EN EL RFIETP, INGRESE UN CUE CORRECTO")</f>
        <v/>
      </c>
      <c r="E36" s="56" t="str">
        <f>IFERROR(IF($A36&gt;0,VLOOKUP($A36,Tabla75[#All],4,FALSE),""),"LA INSTITUCIÓN NO SE ENCUENTRA EN EL RFIETP, INGRESE UN CUE CORRECTO")</f>
        <v/>
      </c>
      <c r="F36" s="40"/>
      <c r="G36" s="41"/>
      <c r="H36" s="41"/>
      <c r="I36" s="42"/>
      <c r="J36" s="54"/>
      <c r="K36" s="40"/>
      <c r="L36" s="41"/>
      <c r="M36" s="43"/>
      <c r="N36" s="44">
        <f t="shared" si="0"/>
        <v>0</v>
      </c>
      <c r="O36" s="40"/>
      <c r="P36" s="45"/>
      <c r="Q36" s="51"/>
      <c r="R36" s="51"/>
    </row>
    <row r="37" spans="1:18" ht="38.25" customHeight="1" x14ac:dyDescent="0.2">
      <c r="A37" s="86"/>
      <c r="B37" s="56" t="str">
        <f>IFERROR(IF($A37&gt;0,VLOOKUP($A37,Tabla75[#All],5,FALSE),""),"LA INSTITUCIÓN NO SE ENCUENTRA EN EL RFIETP, INGRESE UN CUE CORRECTO")</f>
        <v/>
      </c>
      <c r="C37" s="56" t="str">
        <f>IFERROR(IF($A37&gt;0,VLOOKUP($A37,Tabla75[#All],2,FALSE),""),"LA INSTITUCIÓN NO SE ENCUENTRA EN EL RFIETP, INGRESE UN CUE CORRECTO")</f>
        <v/>
      </c>
      <c r="D37" s="56" t="str">
        <f>IFERROR(IF($A37&gt;0,VLOOKUP($A37,Tabla75[#All],3,FALSE),""),"LA INSTITUCIÓN NO SE ENCUENTRA EN EL RFIETP, INGRESE UN CUE CORRECTO")</f>
        <v/>
      </c>
      <c r="E37" s="56" t="str">
        <f>IFERROR(IF($A37&gt;0,VLOOKUP($A37,Tabla75[#All],4,FALSE),""),"LA INSTITUCIÓN NO SE ENCUENTRA EN EL RFIETP, INGRESE UN CUE CORRECTO")</f>
        <v/>
      </c>
      <c r="F37" s="40"/>
      <c r="G37" s="41"/>
      <c r="H37" s="41"/>
      <c r="I37" s="42"/>
      <c r="J37" s="54"/>
      <c r="K37" s="40"/>
      <c r="L37" s="41"/>
      <c r="M37" s="43"/>
      <c r="N37" s="44">
        <f t="shared" si="0"/>
        <v>0</v>
      </c>
      <c r="O37" s="40"/>
      <c r="P37" s="45"/>
      <c r="Q37" s="51"/>
      <c r="R37" s="51"/>
    </row>
    <row r="38" spans="1:18" ht="38.25" customHeight="1" x14ac:dyDescent="0.2">
      <c r="A38" s="86"/>
      <c r="B38" s="56" t="str">
        <f>IFERROR(IF($A38&gt;0,VLOOKUP($A38,Tabla75[#All],5,FALSE),""),"LA INSTITUCIÓN NO SE ENCUENTRA EN EL RFIETP, INGRESE UN CUE CORRECTO")</f>
        <v/>
      </c>
      <c r="C38" s="56" t="str">
        <f>IFERROR(IF($A38&gt;0,VLOOKUP($A38,Tabla75[#All],2,FALSE),""),"LA INSTITUCIÓN NO SE ENCUENTRA EN EL RFIETP, INGRESE UN CUE CORRECTO")</f>
        <v/>
      </c>
      <c r="D38" s="56" t="str">
        <f>IFERROR(IF($A38&gt;0,VLOOKUP($A38,Tabla75[#All],3,FALSE),""),"LA INSTITUCIÓN NO SE ENCUENTRA EN EL RFIETP, INGRESE UN CUE CORRECTO")</f>
        <v/>
      </c>
      <c r="E38" s="56" t="str">
        <f>IFERROR(IF($A38&gt;0,VLOOKUP($A38,Tabla75[#All],4,FALSE),""),"LA INSTITUCIÓN NO SE ENCUENTRA EN EL RFIETP, INGRESE UN CUE CORRECTO")</f>
        <v/>
      </c>
      <c r="F38" s="40"/>
      <c r="G38" s="41"/>
      <c r="H38" s="41"/>
      <c r="I38" s="42"/>
      <c r="J38" s="54"/>
      <c r="K38" s="40"/>
      <c r="L38" s="41"/>
      <c r="M38" s="43"/>
      <c r="N38" s="44">
        <f t="shared" si="0"/>
        <v>0</v>
      </c>
      <c r="O38" s="40"/>
      <c r="P38" s="45"/>
      <c r="Q38" s="51"/>
      <c r="R38" s="51"/>
    </row>
    <row r="39" spans="1:18" ht="38.25" customHeight="1" x14ac:dyDescent="0.2">
      <c r="A39" s="86"/>
      <c r="B39" s="56" t="str">
        <f>IFERROR(IF($A39&gt;0,VLOOKUP($A39,Tabla75[#All],5,FALSE),""),"LA INSTITUCIÓN NO SE ENCUENTRA EN EL RFIETP, INGRESE UN CUE CORRECTO")</f>
        <v/>
      </c>
      <c r="C39" s="56" t="str">
        <f>IFERROR(IF($A39&gt;0,VLOOKUP($A39,Tabla75[#All],2,FALSE),""),"LA INSTITUCIÓN NO SE ENCUENTRA EN EL RFIETP, INGRESE UN CUE CORRECTO")</f>
        <v/>
      </c>
      <c r="D39" s="56" t="str">
        <f>IFERROR(IF($A39&gt;0,VLOOKUP($A39,Tabla75[#All],3,FALSE),""),"LA INSTITUCIÓN NO SE ENCUENTRA EN EL RFIETP, INGRESE UN CUE CORRECTO")</f>
        <v/>
      </c>
      <c r="E39" s="56" t="str">
        <f>IFERROR(IF($A39&gt;0,VLOOKUP($A39,Tabla75[#All],4,FALSE),""),"LA INSTITUCIÓN NO SE ENCUENTRA EN EL RFIETP, INGRESE UN CUE CORRECTO")</f>
        <v/>
      </c>
      <c r="F39" s="40"/>
      <c r="G39" s="41"/>
      <c r="H39" s="41"/>
      <c r="I39" s="42"/>
      <c r="J39" s="54"/>
      <c r="K39" s="40"/>
      <c r="L39" s="41"/>
      <c r="M39" s="43"/>
      <c r="N39" s="44">
        <f t="shared" si="0"/>
        <v>0</v>
      </c>
      <c r="O39" s="40"/>
      <c r="P39" s="45"/>
      <c r="Q39" s="51"/>
      <c r="R39" s="51"/>
    </row>
    <row r="40" spans="1:18" ht="38.25" customHeight="1" x14ac:dyDescent="0.2">
      <c r="A40" s="86"/>
      <c r="B40" s="56" t="str">
        <f>IFERROR(IF($A40&gt;0,VLOOKUP($A40,Tabla75[#All],5,FALSE),""),"LA INSTITUCIÓN NO SE ENCUENTRA EN EL RFIETP, INGRESE UN CUE CORRECTO")</f>
        <v/>
      </c>
      <c r="C40" s="56" t="str">
        <f>IFERROR(IF($A40&gt;0,VLOOKUP($A40,Tabla75[#All],2,FALSE),""),"LA INSTITUCIÓN NO SE ENCUENTRA EN EL RFIETP, INGRESE UN CUE CORRECTO")</f>
        <v/>
      </c>
      <c r="D40" s="56" t="str">
        <f>IFERROR(IF($A40&gt;0,VLOOKUP($A40,Tabla75[#All],3,FALSE),""),"LA INSTITUCIÓN NO SE ENCUENTRA EN EL RFIETP, INGRESE UN CUE CORRECTO")</f>
        <v/>
      </c>
      <c r="E40" s="56" t="str">
        <f>IFERROR(IF($A40&gt;0,VLOOKUP($A40,Tabla75[#All],4,FALSE),""),"LA INSTITUCIÓN NO SE ENCUENTRA EN EL RFIETP, INGRESE UN CUE CORRECTO")</f>
        <v/>
      </c>
      <c r="F40" s="40"/>
      <c r="G40" s="41"/>
      <c r="H40" s="41"/>
      <c r="I40" s="42"/>
      <c r="J40" s="54"/>
      <c r="K40" s="40"/>
      <c r="L40" s="41"/>
      <c r="M40" s="43"/>
      <c r="N40" s="44">
        <f t="shared" si="0"/>
        <v>0</v>
      </c>
      <c r="O40" s="40"/>
      <c r="P40" s="45"/>
      <c r="Q40" s="51"/>
      <c r="R40" s="51"/>
    </row>
    <row r="41" spans="1:18" ht="38.25" customHeight="1" x14ac:dyDescent="0.2">
      <c r="A41" s="86"/>
      <c r="B41" s="56" t="str">
        <f>IFERROR(IF($A41&gt;0,VLOOKUP($A41,Tabla75[#All],5,FALSE),""),"LA INSTITUCIÓN NO SE ENCUENTRA EN EL RFIETP, INGRESE UN CUE CORRECTO")</f>
        <v/>
      </c>
      <c r="C41" s="56" t="str">
        <f>IFERROR(IF($A41&gt;0,VLOOKUP($A41,Tabla75[#All],2,FALSE),""),"LA INSTITUCIÓN NO SE ENCUENTRA EN EL RFIETP, INGRESE UN CUE CORRECTO")</f>
        <v/>
      </c>
      <c r="D41" s="56" t="str">
        <f>IFERROR(IF($A41&gt;0,VLOOKUP($A41,Tabla75[#All],3,FALSE),""),"LA INSTITUCIÓN NO SE ENCUENTRA EN EL RFIETP, INGRESE UN CUE CORRECTO")</f>
        <v/>
      </c>
      <c r="E41" s="56" t="str">
        <f>IFERROR(IF($A41&gt;0,VLOOKUP($A41,Tabla75[#All],4,FALSE),""),"LA INSTITUCIÓN NO SE ENCUENTRA EN EL RFIETP, INGRESE UN CUE CORRECTO")</f>
        <v/>
      </c>
      <c r="F41" s="40"/>
      <c r="G41" s="41"/>
      <c r="H41" s="41"/>
      <c r="I41" s="42"/>
      <c r="J41" s="54"/>
      <c r="K41" s="40"/>
      <c r="L41" s="41"/>
      <c r="M41" s="43"/>
      <c r="N41" s="44">
        <f t="shared" si="0"/>
        <v>0</v>
      </c>
      <c r="O41" s="40"/>
      <c r="P41" s="45"/>
      <c r="Q41" s="51"/>
      <c r="R41" s="51"/>
    </row>
    <row r="42" spans="1:18" ht="38.25" customHeight="1" x14ac:dyDescent="0.2">
      <c r="A42" s="86"/>
      <c r="B42" s="56" t="str">
        <f>IFERROR(IF($A42&gt;0,VLOOKUP($A42,Tabla75[#All],5,FALSE),""),"LA INSTITUCIÓN NO SE ENCUENTRA EN EL RFIETP, INGRESE UN CUE CORRECTO")</f>
        <v/>
      </c>
      <c r="C42" s="56" t="str">
        <f>IFERROR(IF($A42&gt;0,VLOOKUP($A42,Tabla75[#All],2,FALSE),""),"LA INSTITUCIÓN NO SE ENCUENTRA EN EL RFIETP, INGRESE UN CUE CORRECTO")</f>
        <v/>
      </c>
      <c r="D42" s="56" t="str">
        <f>IFERROR(IF($A42&gt;0,VLOOKUP($A42,Tabla75[#All],3,FALSE),""),"LA INSTITUCIÓN NO SE ENCUENTRA EN EL RFIETP, INGRESE UN CUE CORRECTO")</f>
        <v/>
      </c>
      <c r="E42" s="56" t="str">
        <f>IFERROR(IF($A42&gt;0,VLOOKUP($A42,Tabla75[#All],4,FALSE),""),"LA INSTITUCIÓN NO SE ENCUENTRA EN EL RFIETP, INGRESE UN CUE CORRECTO")</f>
        <v/>
      </c>
      <c r="F42" s="40"/>
      <c r="G42" s="41"/>
      <c r="H42" s="41"/>
      <c r="I42" s="42"/>
      <c r="J42" s="54"/>
      <c r="K42" s="40"/>
      <c r="L42" s="41"/>
      <c r="M42" s="43"/>
      <c r="N42" s="44">
        <f t="shared" si="0"/>
        <v>0</v>
      </c>
      <c r="O42" s="40"/>
      <c r="P42" s="45"/>
      <c r="Q42" s="51"/>
      <c r="R42" s="51"/>
    </row>
    <row r="43" spans="1:18" ht="38.25" customHeight="1" x14ac:dyDescent="0.2">
      <c r="A43" s="86"/>
      <c r="B43" s="56" t="str">
        <f>IFERROR(IF($A43&gt;0,VLOOKUP($A43,Tabla75[#All],5,FALSE),""),"LA INSTITUCIÓN NO SE ENCUENTRA EN EL RFIETP, INGRESE UN CUE CORRECTO")</f>
        <v/>
      </c>
      <c r="C43" s="56" t="str">
        <f>IFERROR(IF($A43&gt;0,VLOOKUP($A43,Tabla75[#All],2,FALSE),""),"LA INSTITUCIÓN NO SE ENCUENTRA EN EL RFIETP, INGRESE UN CUE CORRECTO")</f>
        <v/>
      </c>
      <c r="D43" s="56" t="str">
        <f>IFERROR(IF($A43&gt;0,VLOOKUP($A43,Tabla75[#All],3,FALSE),""),"LA INSTITUCIÓN NO SE ENCUENTRA EN EL RFIETP, INGRESE UN CUE CORRECTO")</f>
        <v/>
      </c>
      <c r="E43" s="56" t="str">
        <f>IFERROR(IF($A43&gt;0,VLOOKUP($A43,Tabla75[#All],4,FALSE),""),"LA INSTITUCIÓN NO SE ENCUENTRA EN EL RFIETP, INGRESE UN CUE CORRECTO")</f>
        <v/>
      </c>
      <c r="F43" s="40"/>
      <c r="G43" s="41"/>
      <c r="H43" s="41"/>
      <c r="I43" s="42"/>
      <c r="J43" s="54"/>
      <c r="K43" s="40"/>
      <c r="L43" s="41"/>
      <c r="M43" s="43"/>
      <c r="N43" s="44">
        <f t="shared" si="0"/>
        <v>0</v>
      </c>
      <c r="O43" s="40"/>
      <c r="P43" s="45"/>
      <c r="Q43" s="51"/>
      <c r="R43" s="51"/>
    </row>
    <row r="44" spans="1:18" ht="38.25" customHeight="1" x14ac:dyDescent="0.2">
      <c r="A44" s="86"/>
      <c r="B44" s="56" t="str">
        <f>IFERROR(IF($A44&gt;0,VLOOKUP($A44,Tabla75[#All],5,FALSE),""),"LA INSTITUCIÓN NO SE ENCUENTRA EN EL RFIETP, INGRESE UN CUE CORRECTO")</f>
        <v/>
      </c>
      <c r="C44" s="56" t="str">
        <f>IFERROR(IF($A44&gt;0,VLOOKUP($A44,Tabla75[#All],2,FALSE),""),"LA INSTITUCIÓN NO SE ENCUENTRA EN EL RFIETP, INGRESE UN CUE CORRECTO")</f>
        <v/>
      </c>
      <c r="D44" s="56" t="str">
        <f>IFERROR(IF($A44&gt;0,VLOOKUP($A44,Tabla75[#All],3,FALSE),""),"LA INSTITUCIÓN NO SE ENCUENTRA EN EL RFIETP, INGRESE UN CUE CORRECTO")</f>
        <v/>
      </c>
      <c r="E44" s="56" t="str">
        <f>IFERROR(IF($A44&gt;0,VLOOKUP($A44,Tabla75[#All],4,FALSE),""),"LA INSTITUCIÓN NO SE ENCUENTRA EN EL RFIETP, INGRESE UN CUE CORRECTO")</f>
        <v/>
      </c>
      <c r="F44" s="40"/>
      <c r="G44" s="41"/>
      <c r="H44" s="41"/>
      <c r="I44" s="42"/>
      <c r="J44" s="54"/>
      <c r="K44" s="40"/>
      <c r="L44" s="41"/>
      <c r="M44" s="43"/>
      <c r="N44" s="44">
        <f t="shared" si="0"/>
        <v>0</v>
      </c>
      <c r="O44" s="40"/>
      <c r="P44" s="45"/>
      <c r="Q44" s="51"/>
      <c r="R44" s="51"/>
    </row>
    <row r="45" spans="1:18" ht="38.25" customHeight="1" x14ac:dyDescent="0.2">
      <c r="A45" s="86"/>
      <c r="B45" s="56" t="str">
        <f>IFERROR(IF($A45&gt;0,VLOOKUP($A45,Tabla75[#All],5,FALSE),""),"LA INSTITUCIÓN NO SE ENCUENTRA EN EL RFIETP, INGRESE UN CUE CORRECTO")</f>
        <v/>
      </c>
      <c r="C45" s="56" t="str">
        <f>IFERROR(IF($A45&gt;0,VLOOKUP($A45,Tabla75[#All],2,FALSE),""),"LA INSTITUCIÓN NO SE ENCUENTRA EN EL RFIETP, INGRESE UN CUE CORRECTO")</f>
        <v/>
      </c>
      <c r="D45" s="56" t="str">
        <f>IFERROR(IF($A45&gt;0,VLOOKUP($A45,Tabla75[#All],3,FALSE),""),"LA INSTITUCIÓN NO SE ENCUENTRA EN EL RFIETP, INGRESE UN CUE CORRECTO")</f>
        <v/>
      </c>
      <c r="E45" s="56" t="str">
        <f>IFERROR(IF($A45&gt;0,VLOOKUP($A45,Tabla75[#All],4,FALSE),""),"LA INSTITUCIÓN NO SE ENCUENTRA EN EL RFIETP, INGRESE UN CUE CORRECTO")</f>
        <v/>
      </c>
      <c r="F45" s="40"/>
      <c r="G45" s="41"/>
      <c r="H45" s="41"/>
      <c r="I45" s="42"/>
      <c r="J45" s="54"/>
      <c r="K45" s="40"/>
      <c r="L45" s="41"/>
      <c r="M45" s="43"/>
      <c r="N45" s="44">
        <f t="shared" si="0"/>
        <v>0</v>
      </c>
      <c r="O45" s="40"/>
      <c r="P45" s="45"/>
      <c r="Q45" s="51"/>
      <c r="R45" s="51"/>
    </row>
    <row r="46" spans="1:18" ht="38.25" customHeight="1" x14ac:dyDescent="0.2">
      <c r="A46" s="86"/>
      <c r="B46" s="56" t="str">
        <f>IFERROR(IF($A46&gt;0,VLOOKUP($A46,Tabla75[#All],5,FALSE),""),"LA INSTITUCIÓN NO SE ENCUENTRA EN EL RFIETP, INGRESE UN CUE CORRECTO")</f>
        <v/>
      </c>
      <c r="C46" s="56" t="str">
        <f>IFERROR(IF($A46&gt;0,VLOOKUP($A46,Tabla75[#All],2,FALSE),""),"LA INSTITUCIÓN NO SE ENCUENTRA EN EL RFIETP, INGRESE UN CUE CORRECTO")</f>
        <v/>
      </c>
      <c r="D46" s="56" t="str">
        <f>IFERROR(IF($A46&gt;0,VLOOKUP($A46,Tabla75[#All],3,FALSE),""),"LA INSTITUCIÓN NO SE ENCUENTRA EN EL RFIETP, INGRESE UN CUE CORRECTO")</f>
        <v/>
      </c>
      <c r="E46" s="56" t="str">
        <f>IFERROR(IF($A46&gt;0,VLOOKUP($A46,Tabla75[#All],4,FALSE),""),"LA INSTITUCIÓN NO SE ENCUENTRA EN EL RFIETP, INGRESE UN CUE CORRECTO")</f>
        <v/>
      </c>
      <c r="F46" s="40"/>
      <c r="G46" s="41"/>
      <c r="H46" s="41"/>
      <c r="I46" s="42"/>
      <c r="J46" s="54"/>
      <c r="K46" s="40"/>
      <c r="L46" s="41"/>
      <c r="M46" s="43"/>
      <c r="N46" s="44">
        <f t="shared" si="0"/>
        <v>0</v>
      </c>
      <c r="O46" s="40"/>
      <c r="P46" s="45"/>
      <c r="Q46" s="51"/>
      <c r="R46" s="51"/>
    </row>
    <row r="47" spans="1:18" ht="38.25" customHeight="1" x14ac:dyDescent="0.2">
      <c r="A47" s="86"/>
      <c r="B47" s="56" t="str">
        <f>IFERROR(IF($A47&gt;0,VLOOKUP($A47,Tabla75[#All],5,FALSE),""),"LA INSTITUCIÓN NO SE ENCUENTRA EN EL RFIETP, INGRESE UN CUE CORRECTO")</f>
        <v/>
      </c>
      <c r="C47" s="56" t="str">
        <f>IFERROR(IF($A47&gt;0,VLOOKUP($A47,Tabla75[#All],2,FALSE),""),"LA INSTITUCIÓN NO SE ENCUENTRA EN EL RFIETP, INGRESE UN CUE CORRECTO")</f>
        <v/>
      </c>
      <c r="D47" s="56" t="str">
        <f>IFERROR(IF($A47&gt;0,VLOOKUP($A47,Tabla75[#All],3,FALSE),""),"LA INSTITUCIÓN NO SE ENCUENTRA EN EL RFIETP, INGRESE UN CUE CORRECTO")</f>
        <v/>
      </c>
      <c r="E47" s="56" t="str">
        <f>IFERROR(IF($A47&gt;0,VLOOKUP($A47,Tabla75[#All],4,FALSE),""),"LA INSTITUCIÓN NO SE ENCUENTRA EN EL RFIETP, INGRESE UN CUE CORRECTO")</f>
        <v/>
      </c>
      <c r="F47" s="40"/>
      <c r="G47" s="41"/>
      <c r="H47" s="41"/>
      <c r="I47" s="42"/>
      <c r="J47" s="54"/>
      <c r="K47" s="40"/>
      <c r="L47" s="41"/>
      <c r="M47" s="43"/>
      <c r="N47" s="44">
        <f t="shared" si="0"/>
        <v>0</v>
      </c>
      <c r="O47" s="40"/>
      <c r="P47" s="45"/>
      <c r="Q47" s="51"/>
      <c r="R47" s="51"/>
    </row>
    <row r="48" spans="1:18" ht="38.25" customHeight="1" x14ac:dyDescent="0.2">
      <c r="A48" s="86"/>
      <c r="B48" s="56" t="str">
        <f>IFERROR(IF($A48&gt;0,VLOOKUP($A48,Tabla75[#All],5,FALSE),""),"LA INSTITUCIÓN NO SE ENCUENTRA EN EL RFIETP, INGRESE UN CUE CORRECTO")</f>
        <v/>
      </c>
      <c r="C48" s="56" t="str">
        <f>IFERROR(IF($A48&gt;0,VLOOKUP($A48,Tabla75[#All],2,FALSE),""),"LA INSTITUCIÓN NO SE ENCUENTRA EN EL RFIETP, INGRESE UN CUE CORRECTO")</f>
        <v/>
      </c>
      <c r="D48" s="56" t="str">
        <f>IFERROR(IF($A48&gt;0,VLOOKUP($A48,Tabla75[#All],3,FALSE),""),"LA INSTITUCIÓN NO SE ENCUENTRA EN EL RFIETP, INGRESE UN CUE CORRECTO")</f>
        <v/>
      </c>
      <c r="E48" s="56" t="str">
        <f>IFERROR(IF($A48&gt;0,VLOOKUP($A48,Tabla75[#All],4,FALSE),""),"LA INSTITUCIÓN NO SE ENCUENTRA EN EL RFIETP, INGRESE UN CUE CORRECTO")</f>
        <v/>
      </c>
      <c r="F48" s="40"/>
      <c r="G48" s="41"/>
      <c r="H48" s="41"/>
      <c r="I48" s="42"/>
      <c r="J48" s="54"/>
      <c r="K48" s="40"/>
      <c r="L48" s="41"/>
      <c r="M48" s="43"/>
      <c r="N48" s="44">
        <f t="shared" si="0"/>
        <v>0</v>
      </c>
      <c r="O48" s="40"/>
      <c r="P48" s="45"/>
      <c r="Q48" s="51"/>
      <c r="R48" s="51"/>
    </row>
    <row r="49" spans="1:18" ht="38.25" customHeight="1" x14ac:dyDescent="0.2">
      <c r="A49" s="86"/>
      <c r="B49" s="56" t="str">
        <f>IFERROR(IF($A49&gt;0,VLOOKUP($A49,Tabla75[#All],5,FALSE),""),"LA INSTITUCIÓN NO SE ENCUENTRA EN EL RFIETP, INGRESE UN CUE CORRECTO")</f>
        <v/>
      </c>
      <c r="C49" s="56" t="str">
        <f>IFERROR(IF($A49&gt;0,VLOOKUP($A49,Tabla75[#All],2,FALSE),""),"LA INSTITUCIÓN NO SE ENCUENTRA EN EL RFIETP, INGRESE UN CUE CORRECTO")</f>
        <v/>
      </c>
      <c r="D49" s="56" t="str">
        <f>IFERROR(IF($A49&gt;0,VLOOKUP($A49,Tabla75[#All],3,FALSE),""),"LA INSTITUCIÓN NO SE ENCUENTRA EN EL RFIETP, INGRESE UN CUE CORRECTO")</f>
        <v/>
      </c>
      <c r="E49" s="56" t="str">
        <f>IFERROR(IF($A49&gt;0,VLOOKUP($A49,Tabla75[#All],4,FALSE),""),"LA INSTITUCIÓN NO SE ENCUENTRA EN EL RFIETP, INGRESE UN CUE CORRECTO")</f>
        <v/>
      </c>
      <c r="F49" s="40"/>
      <c r="G49" s="41"/>
      <c r="H49" s="41"/>
      <c r="I49" s="42"/>
      <c r="J49" s="54"/>
      <c r="K49" s="40"/>
      <c r="L49" s="41"/>
      <c r="M49" s="43"/>
      <c r="N49" s="44">
        <f t="shared" si="0"/>
        <v>0</v>
      </c>
      <c r="O49" s="40"/>
      <c r="P49" s="45"/>
      <c r="Q49" s="51"/>
      <c r="R49" s="51"/>
    </row>
    <row r="50" spans="1:18" ht="38.25" customHeight="1" x14ac:dyDescent="0.2">
      <c r="A50" s="86"/>
      <c r="B50" s="56" t="str">
        <f>IFERROR(IF($A50&gt;0,VLOOKUP($A50,Tabla75[#All],5,FALSE),""),"LA INSTITUCIÓN NO SE ENCUENTRA EN EL RFIETP, INGRESE UN CUE CORRECTO")</f>
        <v/>
      </c>
      <c r="C50" s="56" t="str">
        <f>IFERROR(IF($A50&gt;0,VLOOKUP($A50,Tabla75[#All],2,FALSE),""),"LA INSTITUCIÓN NO SE ENCUENTRA EN EL RFIETP, INGRESE UN CUE CORRECTO")</f>
        <v/>
      </c>
      <c r="D50" s="56" t="str">
        <f>IFERROR(IF($A50&gt;0,VLOOKUP($A50,Tabla75[#All],3,FALSE),""),"LA INSTITUCIÓN NO SE ENCUENTRA EN EL RFIETP, INGRESE UN CUE CORRECTO")</f>
        <v/>
      </c>
      <c r="E50" s="56" t="str">
        <f>IFERROR(IF($A50&gt;0,VLOOKUP($A50,Tabla75[#All],4,FALSE),""),"LA INSTITUCIÓN NO SE ENCUENTRA EN EL RFIETP, INGRESE UN CUE CORRECTO")</f>
        <v/>
      </c>
      <c r="F50" s="40"/>
      <c r="G50" s="41"/>
      <c r="H50" s="41"/>
      <c r="I50" s="42"/>
      <c r="J50" s="54"/>
      <c r="K50" s="40"/>
      <c r="L50" s="41"/>
      <c r="M50" s="43"/>
      <c r="N50" s="44">
        <f t="shared" si="0"/>
        <v>0</v>
      </c>
      <c r="O50" s="40"/>
      <c r="P50" s="45"/>
      <c r="Q50" s="51"/>
      <c r="R50" s="51"/>
    </row>
    <row r="51" spans="1:18" ht="38.25" customHeight="1" x14ac:dyDescent="0.2">
      <c r="A51" s="86"/>
      <c r="B51" s="56" t="str">
        <f>IFERROR(IF($A51&gt;0,VLOOKUP($A51,Tabla75[#All],5,FALSE),""),"LA INSTITUCIÓN NO SE ENCUENTRA EN EL RFIETP, INGRESE UN CUE CORRECTO")</f>
        <v/>
      </c>
      <c r="C51" s="56" t="str">
        <f>IFERROR(IF($A51&gt;0,VLOOKUP($A51,Tabla75[#All],2,FALSE),""),"LA INSTITUCIÓN NO SE ENCUENTRA EN EL RFIETP, INGRESE UN CUE CORRECTO")</f>
        <v/>
      </c>
      <c r="D51" s="56" t="str">
        <f>IFERROR(IF($A51&gt;0,VLOOKUP($A51,Tabla75[#All],3,FALSE),""),"LA INSTITUCIÓN NO SE ENCUENTRA EN EL RFIETP, INGRESE UN CUE CORRECTO")</f>
        <v/>
      </c>
      <c r="E51" s="56" t="str">
        <f>IFERROR(IF($A51&gt;0,VLOOKUP($A51,Tabla75[#All],4,FALSE),""),"LA INSTITUCIÓN NO SE ENCUENTRA EN EL RFIETP, INGRESE UN CUE CORRECTO")</f>
        <v/>
      </c>
      <c r="F51" s="40"/>
      <c r="G51" s="41"/>
      <c r="H51" s="41"/>
      <c r="I51" s="42"/>
      <c r="J51" s="54"/>
      <c r="K51" s="40"/>
      <c r="L51" s="41"/>
      <c r="M51" s="43"/>
      <c r="N51" s="44">
        <f t="shared" si="0"/>
        <v>0</v>
      </c>
      <c r="O51" s="40"/>
      <c r="P51" s="45"/>
      <c r="Q51" s="51"/>
      <c r="R51" s="51"/>
    </row>
    <row r="52" spans="1:18" ht="38.25" customHeight="1" x14ac:dyDescent="0.2">
      <c r="A52" s="86"/>
      <c r="B52" s="56" t="str">
        <f>IFERROR(IF($A52&gt;0,VLOOKUP($A52,Tabla75[#All],5,FALSE),""),"LA INSTITUCIÓN NO SE ENCUENTRA EN EL RFIETP, INGRESE UN CUE CORRECTO")</f>
        <v/>
      </c>
      <c r="C52" s="56" t="str">
        <f>IFERROR(IF($A52&gt;0,VLOOKUP($A52,Tabla75[#All],2,FALSE),""),"LA INSTITUCIÓN NO SE ENCUENTRA EN EL RFIETP, INGRESE UN CUE CORRECTO")</f>
        <v/>
      </c>
      <c r="D52" s="56" t="str">
        <f>IFERROR(IF($A52&gt;0,VLOOKUP($A52,Tabla75[#All],3,FALSE),""),"LA INSTITUCIÓN NO SE ENCUENTRA EN EL RFIETP, INGRESE UN CUE CORRECTO")</f>
        <v/>
      </c>
      <c r="E52" s="56" t="str">
        <f>IFERROR(IF($A52&gt;0,VLOOKUP($A52,Tabla75[#All],4,FALSE),""),"LA INSTITUCIÓN NO SE ENCUENTRA EN EL RFIETP, INGRESE UN CUE CORRECTO")</f>
        <v/>
      </c>
      <c r="F52" s="40"/>
      <c r="G52" s="41"/>
      <c r="H52" s="41"/>
      <c r="I52" s="42"/>
      <c r="J52" s="54"/>
      <c r="K52" s="40"/>
      <c r="L52" s="41"/>
      <c r="M52" s="43"/>
      <c r="N52" s="44">
        <f t="shared" si="0"/>
        <v>0</v>
      </c>
      <c r="O52" s="40"/>
      <c r="P52" s="45"/>
      <c r="Q52" s="51"/>
      <c r="R52" s="51"/>
    </row>
    <row r="53" spans="1:18" ht="38.25" customHeight="1" x14ac:dyDescent="0.2">
      <c r="A53" s="86"/>
      <c r="B53" s="56" t="str">
        <f>IFERROR(IF($A53&gt;0,VLOOKUP($A53,Tabla75[#All],5,FALSE),""),"LA INSTITUCIÓN NO SE ENCUENTRA EN EL RFIETP, INGRESE UN CUE CORRECTO")</f>
        <v/>
      </c>
      <c r="C53" s="56" t="str">
        <f>IFERROR(IF($A53&gt;0,VLOOKUP($A53,Tabla75[#All],2,FALSE),""),"LA INSTITUCIÓN NO SE ENCUENTRA EN EL RFIETP, INGRESE UN CUE CORRECTO")</f>
        <v/>
      </c>
      <c r="D53" s="56" t="str">
        <f>IFERROR(IF($A53&gt;0,VLOOKUP($A53,Tabla75[#All],3,FALSE),""),"LA INSTITUCIÓN NO SE ENCUENTRA EN EL RFIETP, INGRESE UN CUE CORRECTO")</f>
        <v/>
      </c>
      <c r="E53" s="56" t="str">
        <f>IFERROR(IF($A53&gt;0,VLOOKUP($A53,Tabla75[#All],4,FALSE),""),"LA INSTITUCIÓN NO SE ENCUENTRA EN EL RFIETP, INGRESE UN CUE CORRECTO")</f>
        <v/>
      </c>
      <c r="F53" s="40"/>
      <c r="G53" s="41"/>
      <c r="H53" s="41"/>
      <c r="I53" s="42"/>
      <c r="J53" s="54"/>
      <c r="K53" s="40"/>
      <c r="L53" s="41"/>
      <c r="M53" s="43"/>
      <c r="N53" s="44">
        <f t="shared" si="0"/>
        <v>0</v>
      </c>
      <c r="O53" s="40"/>
      <c r="P53" s="45"/>
      <c r="Q53" s="51"/>
      <c r="R53" s="51"/>
    </row>
    <row r="54" spans="1:18" ht="38.25" customHeight="1" x14ac:dyDescent="0.2">
      <c r="A54" s="86"/>
      <c r="B54" s="56" t="str">
        <f>IFERROR(IF($A54&gt;0,VLOOKUP($A54,Tabla75[#All],5,FALSE),""),"LA INSTITUCIÓN NO SE ENCUENTRA EN EL RFIETP, INGRESE UN CUE CORRECTO")</f>
        <v/>
      </c>
      <c r="C54" s="56" t="str">
        <f>IFERROR(IF($A54&gt;0,VLOOKUP($A54,Tabla75[#All],2,FALSE),""),"LA INSTITUCIÓN NO SE ENCUENTRA EN EL RFIETP, INGRESE UN CUE CORRECTO")</f>
        <v/>
      </c>
      <c r="D54" s="56" t="str">
        <f>IFERROR(IF($A54&gt;0,VLOOKUP($A54,Tabla75[#All],3,FALSE),""),"LA INSTITUCIÓN NO SE ENCUENTRA EN EL RFIETP, INGRESE UN CUE CORRECTO")</f>
        <v/>
      </c>
      <c r="E54" s="56" t="str">
        <f>IFERROR(IF($A54&gt;0,VLOOKUP($A54,Tabla75[#All],4,FALSE),""),"LA INSTITUCIÓN NO SE ENCUENTRA EN EL RFIETP, INGRESE UN CUE CORRECTO")</f>
        <v/>
      </c>
      <c r="F54" s="40"/>
      <c r="G54" s="41"/>
      <c r="H54" s="41"/>
      <c r="I54" s="42"/>
      <c r="J54" s="54"/>
      <c r="K54" s="40"/>
      <c r="L54" s="41"/>
      <c r="M54" s="43"/>
      <c r="N54" s="44">
        <f t="shared" si="0"/>
        <v>0</v>
      </c>
      <c r="O54" s="40"/>
      <c r="P54" s="45"/>
      <c r="Q54" s="51"/>
      <c r="R54" s="51"/>
    </row>
    <row r="55" spans="1:18" ht="38.25" customHeight="1" x14ac:dyDescent="0.2">
      <c r="A55" s="86"/>
      <c r="B55" s="56" t="str">
        <f>IFERROR(IF($A55&gt;0,VLOOKUP($A55,Tabla75[#All],5,FALSE),""),"LA INSTITUCIÓN NO SE ENCUENTRA EN EL RFIETP, INGRESE UN CUE CORRECTO")</f>
        <v/>
      </c>
      <c r="C55" s="56" t="str">
        <f>IFERROR(IF($A55&gt;0,VLOOKUP($A55,Tabla75[#All],2,FALSE),""),"LA INSTITUCIÓN NO SE ENCUENTRA EN EL RFIETP, INGRESE UN CUE CORRECTO")</f>
        <v/>
      </c>
      <c r="D55" s="56" t="str">
        <f>IFERROR(IF($A55&gt;0,VLOOKUP($A55,Tabla75[#All],3,FALSE),""),"LA INSTITUCIÓN NO SE ENCUENTRA EN EL RFIETP, INGRESE UN CUE CORRECTO")</f>
        <v/>
      </c>
      <c r="E55" s="56" t="str">
        <f>IFERROR(IF($A55&gt;0,VLOOKUP($A55,Tabla75[#All],4,FALSE),""),"LA INSTITUCIÓN NO SE ENCUENTRA EN EL RFIETP, INGRESE UN CUE CORRECTO")</f>
        <v/>
      </c>
      <c r="F55" s="40"/>
      <c r="G55" s="41"/>
      <c r="H55" s="41"/>
      <c r="I55" s="42"/>
      <c r="J55" s="54"/>
      <c r="K55" s="40"/>
      <c r="L55" s="41"/>
      <c r="M55" s="43"/>
      <c r="N55" s="44">
        <f t="shared" si="0"/>
        <v>0</v>
      </c>
      <c r="O55" s="40"/>
      <c r="P55" s="45"/>
      <c r="Q55" s="51"/>
      <c r="R55" s="51"/>
    </row>
    <row r="56" spans="1:18" ht="38.25" customHeight="1" x14ac:dyDescent="0.2">
      <c r="A56" s="86"/>
      <c r="B56" s="56" t="str">
        <f>IFERROR(IF($A56&gt;0,VLOOKUP($A56,Tabla75[#All],5,FALSE),""),"LA INSTITUCIÓN NO SE ENCUENTRA EN EL RFIETP, INGRESE UN CUE CORRECTO")</f>
        <v/>
      </c>
      <c r="C56" s="56" t="str">
        <f>IFERROR(IF($A56&gt;0,VLOOKUP($A56,Tabla75[#All],2,FALSE),""),"LA INSTITUCIÓN NO SE ENCUENTRA EN EL RFIETP, INGRESE UN CUE CORRECTO")</f>
        <v/>
      </c>
      <c r="D56" s="56" t="str">
        <f>IFERROR(IF($A56&gt;0,VLOOKUP($A56,Tabla75[#All],3,FALSE),""),"LA INSTITUCIÓN NO SE ENCUENTRA EN EL RFIETP, INGRESE UN CUE CORRECTO")</f>
        <v/>
      </c>
      <c r="E56" s="56" t="str">
        <f>IFERROR(IF($A56&gt;0,VLOOKUP($A56,Tabla75[#All],4,FALSE),""),"LA INSTITUCIÓN NO SE ENCUENTRA EN EL RFIETP, INGRESE UN CUE CORRECTO")</f>
        <v/>
      </c>
      <c r="F56" s="40"/>
      <c r="G56" s="41"/>
      <c r="H56" s="41"/>
      <c r="I56" s="42"/>
      <c r="J56" s="54"/>
      <c r="K56" s="40"/>
      <c r="L56" s="41"/>
      <c r="M56" s="43"/>
      <c r="N56" s="44">
        <f t="shared" si="0"/>
        <v>0</v>
      </c>
      <c r="O56" s="40"/>
      <c r="P56" s="45"/>
      <c r="Q56" s="51"/>
      <c r="R56" s="51"/>
    </row>
    <row r="57" spans="1:18" ht="38.25" customHeight="1" x14ac:dyDescent="0.2">
      <c r="A57" s="86"/>
      <c r="B57" s="56" t="str">
        <f>IFERROR(IF($A57&gt;0,VLOOKUP($A57,Tabla75[#All],5,FALSE),""),"LA INSTITUCIÓN NO SE ENCUENTRA EN EL RFIETP, INGRESE UN CUE CORRECTO")</f>
        <v/>
      </c>
      <c r="C57" s="56" t="str">
        <f>IFERROR(IF($A57&gt;0,VLOOKUP($A57,Tabla75[#All],2,FALSE),""),"LA INSTITUCIÓN NO SE ENCUENTRA EN EL RFIETP, INGRESE UN CUE CORRECTO")</f>
        <v/>
      </c>
      <c r="D57" s="56" t="str">
        <f>IFERROR(IF($A57&gt;0,VLOOKUP($A57,Tabla75[#All],3,FALSE),""),"LA INSTITUCIÓN NO SE ENCUENTRA EN EL RFIETP, INGRESE UN CUE CORRECTO")</f>
        <v/>
      </c>
      <c r="E57" s="56" t="str">
        <f>IFERROR(IF($A57&gt;0,VLOOKUP($A57,Tabla75[#All],4,FALSE),""),"LA INSTITUCIÓN NO SE ENCUENTRA EN EL RFIETP, INGRESE UN CUE CORRECTO")</f>
        <v/>
      </c>
      <c r="F57" s="40"/>
      <c r="G57" s="41"/>
      <c r="H57" s="41"/>
      <c r="I57" s="42"/>
      <c r="J57" s="54"/>
      <c r="K57" s="40"/>
      <c r="L57" s="41"/>
      <c r="M57" s="43"/>
      <c r="N57" s="44">
        <f t="shared" si="0"/>
        <v>0</v>
      </c>
      <c r="O57" s="40"/>
      <c r="P57" s="45"/>
      <c r="Q57" s="51"/>
      <c r="R57" s="51"/>
    </row>
    <row r="58" spans="1:18" ht="38.25" customHeight="1" x14ac:dyDescent="0.2">
      <c r="A58" s="86"/>
      <c r="B58" s="56" t="str">
        <f>IFERROR(IF($A58&gt;0,VLOOKUP($A58,Tabla75[#All],5,FALSE),""),"LA INSTITUCIÓN NO SE ENCUENTRA EN EL RFIETP, INGRESE UN CUE CORRECTO")</f>
        <v/>
      </c>
      <c r="C58" s="56" t="str">
        <f>IFERROR(IF($A58&gt;0,VLOOKUP($A58,Tabla75[#All],2,FALSE),""),"LA INSTITUCIÓN NO SE ENCUENTRA EN EL RFIETP, INGRESE UN CUE CORRECTO")</f>
        <v/>
      </c>
      <c r="D58" s="56" t="str">
        <f>IFERROR(IF($A58&gt;0,VLOOKUP($A58,Tabla75[#All],3,FALSE),""),"LA INSTITUCIÓN NO SE ENCUENTRA EN EL RFIETP, INGRESE UN CUE CORRECTO")</f>
        <v/>
      </c>
      <c r="E58" s="56" t="str">
        <f>IFERROR(IF($A58&gt;0,VLOOKUP($A58,Tabla75[#All],4,FALSE),""),"LA INSTITUCIÓN NO SE ENCUENTRA EN EL RFIETP, INGRESE UN CUE CORRECTO")</f>
        <v/>
      </c>
      <c r="F58" s="40"/>
      <c r="G58" s="41"/>
      <c r="H58" s="41"/>
      <c r="I58" s="42"/>
      <c r="J58" s="54"/>
      <c r="K58" s="40"/>
      <c r="L58" s="41"/>
      <c r="M58" s="43"/>
      <c r="N58" s="44">
        <f t="shared" si="0"/>
        <v>0</v>
      </c>
      <c r="O58" s="40"/>
      <c r="P58" s="45"/>
      <c r="Q58" s="51"/>
      <c r="R58" s="51"/>
    </row>
    <row r="59" spans="1:18" ht="38.25" customHeight="1" x14ac:dyDescent="0.2">
      <c r="A59" s="86"/>
      <c r="B59" s="56" t="str">
        <f>IFERROR(IF($A59&gt;0,VLOOKUP($A59,Tabla75[#All],5,FALSE),""),"LA INSTITUCIÓN NO SE ENCUENTRA EN EL RFIETP, INGRESE UN CUE CORRECTO")</f>
        <v/>
      </c>
      <c r="C59" s="56" t="str">
        <f>IFERROR(IF($A59&gt;0,VLOOKUP($A59,Tabla75[#All],2,FALSE),""),"LA INSTITUCIÓN NO SE ENCUENTRA EN EL RFIETP, INGRESE UN CUE CORRECTO")</f>
        <v/>
      </c>
      <c r="D59" s="56" t="str">
        <f>IFERROR(IF($A59&gt;0,VLOOKUP($A59,Tabla75[#All],3,FALSE),""),"LA INSTITUCIÓN NO SE ENCUENTRA EN EL RFIETP, INGRESE UN CUE CORRECTO")</f>
        <v/>
      </c>
      <c r="E59" s="56" t="str">
        <f>IFERROR(IF($A59&gt;0,VLOOKUP($A59,Tabla75[#All],4,FALSE),""),"LA INSTITUCIÓN NO SE ENCUENTRA EN EL RFIETP, INGRESE UN CUE CORRECTO")</f>
        <v/>
      </c>
      <c r="F59" s="40"/>
      <c r="G59" s="41"/>
      <c r="H59" s="41"/>
      <c r="I59" s="42"/>
      <c r="J59" s="54"/>
      <c r="K59" s="40"/>
      <c r="L59" s="41"/>
      <c r="M59" s="43"/>
      <c r="N59" s="44">
        <f t="shared" si="0"/>
        <v>0</v>
      </c>
      <c r="O59" s="40"/>
      <c r="P59" s="45"/>
      <c r="Q59" s="51"/>
      <c r="R59" s="51"/>
    </row>
    <row r="60" spans="1:18" ht="38.25" customHeight="1" x14ac:dyDescent="0.2">
      <c r="A60" s="86"/>
      <c r="B60" s="56" t="str">
        <f>IFERROR(IF($A60&gt;0,VLOOKUP($A60,Tabla75[#All],5,FALSE),""),"LA INSTITUCIÓN NO SE ENCUENTRA EN EL RFIETP, INGRESE UN CUE CORRECTO")</f>
        <v/>
      </c>
      <c r="C60" s="56" t="str">
        <f>IFERROR(IF($A60&gt;0,VLOOKUP($A60,Tabla75[#All],2,FALSE),""),"LA INSTITUCIÓN NO SE ENCUENTRA EN EL RFIETP, INGRESE UN CUE CORRECTO")</f>
        <v/>
      </c>
      <c r="D60" s="56" t="str">
        <f>IFERROR(IF($A60&gt;0,VLOOKUP($A60,Tabla75[#All],3,FALSE),""),"LA INSTITUCIÓN NO SE ENCUENTRA EN EL RFIETP, INGRESE UN CUE CORRECTO")</f>
        <v/>
      </c>
      <c r="E60" s="56" t="str">
        <f>IFERROR(IF($A60&gt;0,VLOOKUP($A60,Tabla75[#All],4,FALSE),""),"LA INSTITUCIÓN NO SE ENCUENTRA EN EL RFIETP, INGRESE UN CUE CORRECTO")</f>
        <v/>
      </c>
      <c r="F60" s="40"/>
      <c r="G60" s="41"/>
      <c r="H60" s="41"/>
      <c r="I60" s="42"/>
      <c r="J60" s="54"/>
      <c r="K60" s="40"/>
      <c r="L60" s="41"/>
      <c r="M60" s="43"/>
      <c r="N60" s="44">
        <f t="shared" si="0"/>
        <v>0</v>
      </c>
      <c r="O60" s="40"/>
      <c r="P60" s="45"/>
      <c r="Q60" s="51"/>
      <c r="R60" s="51"/>
    </row>
    <row r="61" spans="1:18" ht="38.25" customHeight="1" x14ac:dyDescent="0.2">
      <c r="A61" s="86"/>
      <c r="B61" s="56" t="str">
        <f>IFERROR(IF($A61&gt;0,VLOOKUP($A61,Tabla75[#All],5,FALSE),""),"LA INSTITUCIÓN NO SE ENCUENTRA EN EL RFIETP, INGRESE UN CUE CORRECTO")</f>
        <v/>
      </c>
      <c r="C61" s="56" t="str">
        <f>IFERROR(IF($A61&gt;0,VLOOKUP($A61,Tabla75[#All],2,FALSE),""),"LA INSTITUCIÓN NO SE ENCUENTRA EN EL RFIETP, INGRESE UN CUE CORRECTO")</f>
        <v/>
      </c>
      <c r="D61" s="56" t="str">
        <f>IFERROR(IF($A61&gt;0,VLOOKUP($A61,Tabla75[#All],3,FALSE),""),"LA INSTITUCIÓN NO SE ENCUENTRA EN EL RFIETP, INGRESE UN CUE CORRECTO")</f>
        <v/>
      </c>
      <c r="E61" s="56" t="str">
        <f>IFERROR(IF($A61&gt;0,VLOOKUP($A61,Tabla75[#All],4,FALSE),""),"LA INSTITUCIÓN NO SE ENCUENTRA EN EL RFIETP, INGRESE UN CUE CORRECTO")</f>
        <v/>
      </c>
      <c r="F61" s="40"/>
      <c r="G61" s="41"/>
      <c r="H61" s="41"/>
      <c r="I61" s="42"/>
      <c r="J61" s="54"/>
      <c r="K61" s="40"/>
      <c r="L61" s="41"/>
      <c r="M61" s="43"/>
      <c r="N61" s="44">
        <f t="shared" si="0"/>
        <v>0</v>
      </c>
      <c r="O61" s="40"/>
      <c r="P61" s="45"/>
      <c r="Q61" s="51"/>
      <c r="R61" s="51"/>
    </row>
    <row r="62" spans="1:18" ht="38.25" customHeight="1" x14ac:dyDescent="0.2">
      <c r="A62" s="86"/>
      <c r="B62" s="56" t="str">
        <f>IFERROR(IF($A62&gt;0,VLOOKUP($A62,Tabla75[#All],5,FALSE),""),"LA INSTITUCIÓN NO SE ENCUENTRA EN EL RFIETP, INGRESE UN CUE CORRECTO")</f>
        <v/>
      </c>
      <c r="C62" s="56" t="str">
        <f>IFERROR(IF($A62&gt;0,VLOOKUP($A62,Tabla75[#All],2,FALSE),""),"LA INSTITUCIÓN NO SE ENCUENTRA EN EL RFIETP, INGRESE UN CUE CORRECTO")</f>
        <v/>
      </c>
      <c r="D62" s="56" t="str">
        <f>IFERROR(IF($A62&gt;0,VLOOKUP($A62,Tabla75[#All],3,FALSE),""),"LA INSTITUCIÓN NO SE ENCUENTRA EN EL RFIETP, INGRESE UN CUE CORRECTO")</f>
        <v/>
      </c>
      <c r="E62" s="56" t="str">
        <f>IFERROR(IF($A62&gt;0,VLOOKUP($A62,Tabla75[#All],4,FALSE),""),"LA INSTITUCIÓN NO SE ENCUENTRA EN EL RFIETP, INGRESE UN CUE CORRECTO")</f>
        <v/>
      </c>
      <c r="F62" s="40"/>
      <c r="G62" s="41"/>
      <c r="H62" s="41"/>
      <c r="I62" s="42"/>
      <c r="J62" s="54"/>
      <c r="K62" s="40"/>
      <c r="L62" s="41"/>
      <c r="M62" s="43"/>
      <c r="N62" s="44">
        <f t="shared" si="0"/>
        <v>0</v>
      </c>
      <c r="O62" s="40"/>
      <c r="P62" s="45"/>
      <c r="Q62" s="51"/>
      <c r="R62" s="51"/>
    </row>
    <row r="63" spans="1:18" ht="38.25" customHeight="1" x14ac:dyDescent="0.2">
      <c r="A63" s="86"/>
      <c r="B63" s="56" t="str">
        <f>IFERROR(IF($A63&gt;0,VLOOKUP($A63,Tabla75[#All],5,FALSE),""),"LA INSTITUCIÓN NO SE ENCUENTRA EN EL RFIETP, INGRESE UN CUE CORRECTO")</f>
        <v/>
      </c>
      <c r="C63" s="56" t="str">
        <f>IFERROR(IF($A63&gt;0,VLOOKUP($A63,Tabla75[#All],2,FALSE),""),"LA INSTITUCIÓN NO SE ENCUENTRA EN EL RFIETP, INGRESE UN CUE CORRECTO")</f>
        <v/>
      </c>
      <c r="D63" s="56" t="str">
        <f>IFERROR(IF($A63&gt;0,VLOOKUP($A63,Tabla75[#All],3,FALSE),""),"LA INSTITUCIÓN NO SE ENCUENTRA EN EL RFIETP, INGRESE UN CUE CORRECTO")</f>
        <v/>
      </c>
      <c r="E63" s="56" t="str">
        <f>IFERROR(IF($A63&gt;0,VLOOKUP($A63,Tabla75[#All],4,FALSE),""),"LA INSTITUCIÓN NO SE ENCUENTRA EN EL RFIETP, INGRESE UN CUE CORRECTO")</f>
        <v/>
      </c>
      <c r="F63" s="40"/>
      <c r="G63" s="41"/>
      <c r="H63" s="41"/>
      <c r="I63" s="42"/>
      <c r="J63" s="54"/>
      <c r="K63" s="40"/>
      <c r="L63" s="41"/>
      <c r="M63" s="43"/>
      <c r="N63" s="44">
        <f t="shared" si="0"/>
        <v>0</v>
      </c>
      <c r="O63" s="40"/>
      <c r="P63" s="45"/>
      <c r="Q63" s="51"/>
      <c r="R63" s="51"/>
    </row>
    <row r="64" spans="1:18" ht="38.25" customHeight="1" x14ac:dyDescent="0.2">
      <c r="A64" s="86"/>
      <c r="B64" s="56" t="str">
        <f>IFERROR(IF($A64&gt;0,VLOOKUP($A64,Tabla75[#All],5,FALSE),""),"LA INSTITUCIÓN NO SE ENCUENTRA EN EL RFIETP, INGRESE UN CUE CORRECTO")</f>
        <v/>
      </c>
      <c r="C64" s="56" t="str">
        <f>IFERROR(IF($A64&gt;0,VLOOKUP($A64,Tabla75[#All],2,FALSE),""),"LA INSTITUCIÓN NO SE ENCUENTRA EN EL RFIETP, INGRESE UN CUE CORRECTO")</f>
        <v/>
      </c>
      <c r="D64" s="56" t="str">
        <f>IFERROR(IF($A64&gt;0,VLOOKUP($A64,Tabla75[#All],3,FALSE),""),"LA INSTITUCIÓN NO SE ENCUENTRA EN EL RFIETP, INGRESE UN CUE CORRECTO")</f>
        <v/>
      </c>
      <c r="E64" s="56" t="str">
        <f>IFERROR(IF($A64&gt;0,VLOOKUP($A64,Tabla75[#All],4,FALSE),""),"LA INSTITUCIÓN NO SE ENCUENTRA EN EL RFIETP, INGRESE UN CUE CORRECTO")</f>
        <v/>
      </c>
      <c r="F64" s="40"/>
      <c r="G64" s="41"/>
      <c r="H64" s="41"/>
      <c r="I64" s="42"/>
      <c r="J64" s="54"/>
      <c r="K64" s="40"/>
      <c r="L64" s="41"/>
      <c r="M64" s="43"/>
      <c r="N64" s="44">
        <f t="shared" si="0"/>
        <v>0</v>
      </c>
      <c r="O64" s="40"/>
      <c r="P64" s="45"/>
      <c r="Q64" s="51"/>
      <c r="R64" s="51"/>
    </row>
    <row r="65" spans="1:18" ht="38.25" customHeight="1" x14ac:dyDescent="0.2">
      <c r="A65" s="86"/>
      <c r="B65" s="56" t="str">
        <f>IFERROR(IF($A65&gt;0,VLOOKUP($A65,Tabla75[#All],5,FALSE),""),"LA INSTITUCIÓN NO SE ENCUENTRA EN EL RFIETP, INGRESE UN CUE CORRECTO")</f>
        <v/>
      </c>
      <c r="C65" s="56" t="str">
        <f>IFERROR(IF($A65&gt;0,VLOOKUP($A65,Tabla75[#All],2,FALSE),""),"LA INSTITUCIÓN NO SE ENCUENTRA EN EL RFIETP, INGRESE UN CUE CORRECTO")</f>
        <v/>
      </c>
      <c r="D65" s="56" t="str">
        <f>IFERROR(IF($A65&gt;0,VLOOKUP($A65,Tabla75[#All],3,FALSE),""),"LA INSTITUCIÓN NO SE ENCUENTRA EN EL RFIETP, INGRESE UN CUE CORRECTO")</f>
        <v/>
      </c>
      <c r="E65" s="56" t="str">
        <f>IFERROR(IF($A65&gt;0,VLOOKUP($A65,Tabla75[#All],4,FALSE),""),"LA INSTITUCIÓN NO SE ENCUENTRA EN EL RFIETP, INGRESE UN CUE CORRECTO")</f>
        <v/>
      </c>
      <c r="F65" s="40"/>
      <c r="G65" s="41"/>
      <c r="H65" s="41"/>
      <c r="I65" s="42"/>
      <c r="J65" s="54"/>
      <c r="K65" s="40"/>
      <c r="L65" s="41"/>
      <c r="M65" s="43"/>
      <c r="N65" s="44">
        <f t="shared" si="0"/>
        <v>0</v>
      </c>
      <c r="O65" s="40"/>
      <c r="P65" s="45"/>
      <c r="Q65" s="51"/>
      <c r="R65" s="51"/>
    </row>
    <row r="66" spans="1:18" ht="38.25" customHeight="1" x14ac:dyDescent="0.2">
      <c r="A66" s="86"/>
      <c r="B66" s="56" t="str">
        <f>IFERROR(IF($A66&gt;0,VLOOKUP($A66,Tabla75[#All],5,FALSE),""),"LA INSTITUCIÓN NO SE ENCUENTRA EN EL RFIETP, INGRESE UN CUE CORRECTO")</f>
        <v/>
      </c>
      <c r="C66" s="56" t="str">
        <f>IFERROR(IF($A66&gt;0,VLOOKUP($A66,Tabla75[#All],2,FALSE),""),"LA INSTITUCIÓN NO SE ENCUENTRA EN EL RFIETP, INGRESE UN CUE CORRECTO")</f>
        <v/>
      </c>
      <c r="D66" s="56" t="str">
        <f>IFERROR(IF($A66&gt;0,VLOOKUP($A66,Tabla75[#All],3,FALSE),""),"LA INSTITUCIÓN NO SE ENCUENTRA EN EL RFIETP, INGRESE UN CUE CORRECTO")</f>
        <v/>
      </c>
      <c r="E66" s="56" t="str">
        <f>IFERROR(IF($A66&gt;0,VLOOKUP($A66,Tabla75[#All],4,FALSE),""),"LA INSTITUCIÓN NO SE ENCUENTRA EN EL RFIETP, INGRESE UN CUE CORRECTO")</f>
        <v/>
      </c>
      <c r="F66" s="40"/>
      <c r="G66" s="41"/>
      <c r="H66" s="41"/>
      <c r="I66" s="42"/>
      <c r="J66" s="54"/>
      <c r="K66" s="40"/>
      <c r="L66" s="41"/>
      <c r="M66" s="43"/>
      <c r="N66" s="44">
        <f t="shared" si="0"/>
        <v>0</v>
      </c>
      <c r="O66" s="40"/>
      <c r="P66" s="45"/>
      <c r="Q66" s="51"/>
      <c r="R66" s="51"/>
    </row>
    <row r="67" spans="1:18" ht="38.25" customHeight="1" x14ac:dyDescent="0.2">
      <c r="A67" s="86"/>
      <c r="B67" s="56" t="str">
        <f>IFERROR(IF($A67&gt;0,VLOOKUP($A67,Tabla75[#All],5,FALSE),""),"LA INSTITUCIÓN NO SE ENCUENTRA EN EL RFIETP, INGRESE UN CUE CORRECTO")</f>
        <v/>
      </c>
      <c r="C67" s="56" t="str">
        <f>IFERROR(IF($A67&gt;0,VLOOKUP($A67,Tabla75[#All],2,FALSE),""),"LA INSTITUCIÓN NO SE ENCUENTRA EN EL RFIETP, INGRESE UN CUE CORRECTO")</f>
        <v/>
      </c>
      <c r="D67" s="56" t="str">
        <f>IFERROR(IF($A67&gt;0,VLOOKUP($A67,Tabla75[#All],3,FALSE),""),"LA INSTITUCIÓN NO SE ENCUENTRA EN EL RFIETP, INGRESE UN CUE CORRECTO")</f>
        <v/>
      </c>
      <c r="E67" s="56" t="str">
        <f>IFERROR(IF($A67&gt;0,VLOOKUP($A67,Tabla75[#All],4,FALSE),""),"LA INSTITUCIÓN NO SE ENCUENTRA EN EL RFIETP, INGRESE UN CUE CORRECTO")</f>
        <v/>
      </c>
      <c r="F67" s="40"/>
      <c r="G67" s="41"/>
      <c r="H67" s="41"/>
      <c r="I67" s="42"/>
      <c r="J67" s="54"/>
      <c r="K67" s="40"/>
      <c r="L67" s="41"/>
      <c r="M67" s="43"/>
      <c r="N67" s="44">
        <f t="shared" si="0"/>
        <v>0</v>
      </c>
      <c r="O67" s="40"/>
      <c r="P67" s="45"/>
      <c r="Q67" s="51"/>
      <c r="R67" s="51"/>
    </row>
    <row r="68" spans="1:18" ht="38.25" customHeight="1" x14ac:dyDescent="0.2">
      <c r="A68" s="86"/>
      <c r="B68" s="56" t="str">
        <f>IFERROR(IF($A68&gt;0,VLOOKUP($A68,Tabla75[#All],5,FALSE),""),"LA INSTITUCIÓN NO SE ENCUENTRA EN EL RFIETP, INGRESE UN CUE CORRECTO")</f>
        <v/>
      </c>
      <c r="C68" s="56" t="str">
        <f>IFERROR(IF($A68&gt;0,VLOOKUP($A68,Tabla75[#All],2,FALSE),""),"LA INSTITUCIÓN NO SE ENCUENTRA EN EL RFIETP, INGRESE UN CUE CORRECTO")</f>
        <v/>
      </c>
      <c r="D68" s="56" t="str">
        <f>IFERROR(IF($A68&gt;0,VLOOKUP($A68,Tabla75[#All],3,FALSE),""),"LA INSTITUCIÓN NO SE ENCUENTRA EN EL RFIETP, INGRESE UN CUE CORRECTO")</f>
        <v/>
      </c>
      <c r="E68" s="56" t="str">
        <f>IFERROR(IF($A68&gt;0,VLOOKUP($A68,Tabla75[#All],4,FALSE),""),"LA INSTITUCIÓN NO SE ENCUENTRA EN EL RFIETP, INGRESE UN CUE CORRECTO")</f>
        <v/>
      </c>
      <c r="F68" s="40"/>
      <c r="G68" s="41"/>
      <c r="H68" s="41"/>
      <c r="I68" s="42"/>
      <c r="J68" s="54"/>
      <c r="K68" s="40"/>
      <c r="L68" s="41"/>
      <c r="M68" s="43"/>
      <c r="N68" s="44">
        <f t="shared" si="0"/>
        <v>0</v>
      </c>
      <c r="O68" s="40"/>
      <c r="P68" s="45"/>
      <c r="Q68" s="51"/>
      <c r="R68" s="51"/>
    </row>
    <row r="69" spans="1:18" ht="39.75" customHeight="1" x14ac:dyDescent="0.2">
      <c r="A69" s="86"/>
      <c r="B69" s="56" t="str">
        <f>IFERROR(IF($A69&gt;0,VLOOKUP($A69,Tabla75[#All],5,FALSE),""),"LA INSTITUCIÓN NO SE ENCUENTRA EN EL RFIETP, INGRESE UN CUE CORRECTO")</f>
        <v/>
      </c>
      <c r="C69" s="56" t="str">
        <f>IFERROR(IF($A69&gt;0,VLOOKUP($A69,Tabla75[#All],2,FALSE),""),"LA INSTITUCIÓN NO SE ENCUENTRA EN EL RFIETP, INGRESE UN CUE CORRECTO")</f>
        <v/>
      </c>
      <c r="D69" s="56" t="str">
        <f>IFERROR(IF($A69&gt;0,VLOOKUP($A69,Tabla75[#All],3,FALSE),""),"LA INSTITUCIÓN NO SE ENCUENTRA EN EL RFIETP, INGRESE UN CUE CORRECTO")</f>
        <v/>
      </c>
      <c r="E69" s="56" t="str">
        <f>IFERROR(IF($A69&gt;0,VLOOKUP($A69,Tabla75[#All],4,FALSE),""),"LA INSTITUCIÓN NO SE ENCUENTRA EN EL RFIETP, INGRESE UN CUE CORRECTO")</f>
        <v/>
      </c>
      <c r="F69" s="40"/>
      <c r="G69" s="41"/>
      <c r="H69" s="41"/>
      <c r="I69" s="42"/>
      <c r="J69" s="54"/>
      <c r="K69" s="40"/>
      <c r="L69" s="41"/>
      <c r="M69" s="43"/>
      <c r="N69" s="44">
        <f t="shared" si="0"/>
        <v>0</v>
      </c>
      <c r="O69" s="40"/>
      <c r="P69" s="45"/>
      <c r="Q69" s="51"/>
      <c r="R69" s="51"/>
    </row>
    <row r="70" spans="1:18" ht="39.75" customHeight="1" x14ac:dyDescent="0.2">
      <c r="A70" s="86"/>
      <c r="B70" s="56" t="str">
        <f>IFERROR(IF($A70&gt;0,VLOOKUP($A70,Tabla75[#All],5,FALSE),""),"LA INSTITUCIÓN NO SE ENCUENTRA EN EL RFIETP, INGRESE UN CUE CORRECTO")</f>
        <v/>
      </c>
      <c r="C70" s="56" t="str">
        <f>IFERROR(IF($A70&gt;0,VLOOKUP($A70,Tabla75[#All],2,FALSE),""),"LA INSTITUCIÓN NO SE ENCUENTRA EN EL RFIETP, INGRESE UN CUE CORRECTO")</f>
        <v/>
      </c>
      <c r="D70" s="56" t="str">
        <f>IFERROR(IF($A70&gt;0,VLOOKUP($A70,Tabla75[#All],3,FALSE),""),"LA INSTITUCIÓN NO SE ENCUENTRA EN EL RFIETP, INGRESE UN CUE CORRECTO")</f>
        <v/>
      </c>
      <c r="E70" s="56" t="str">
        <f>IFERROR(IF($A70&gt;0,VLOOKUP($A70,Tabla75[#All],4,FALSE),""),"LA INSTITUCIÓN NO SE ENCUENTRA EN EL RFIETP, INGRESE UN CUE CORRECTO")</f>
        <v/>
      </c>
      <c r="F70" s="40"/>
      <c r="G70" s="41"/>
      <c r="H70" s="41"/>
      <c r="I70" s="42"/>
      <c r="J70" s="54"/>
      <c r="K70" s="40"/>
      <c r="L70" s="41"/>
      <c r="M70" s="43"/>
      <c r="N70" s="44">
        <f t="shared" si="0"/>
        <v>0</v>
      </c>
      <c r="O70" s="40"/>
      <c r="P70" s="45"/>
      <c r="Q70" s="51"/>
      <c r="R70" s="51"/>
    </row>
    <row r="71" spans="1:18" ht="39.75" customHeight="1" x14ac:dyDescent="0.2">
      <c r="A71" s="86"/>
      <c r="B71" s="56" t="str">
        <f>IFERROR(IF($A71&gt;0,VLOOKUP($A71,Tabla75[#All],5,FALSE),""),"LA INSTITUCIÓN NO SE ENCUENTRA EN EL RFIETP, INGRESE UN CUE CORRECTO")</f>
        <v/>
      </c>
      <c r="C71" s="56" t="str">
        <f>IFERROR(IF($A71&gt;0,VLOOKUP($A71,Tabla75[#All],2,FALSE),""),"LA INSTITUCIÓN NO SE ENCUENTRA EN EL RFIETP, INGRESE UN CUE CORRECTO")</f>
        <v/>
      </c>
      <c r="D71" s="56" t="str">
        <f>IFERROR(IF($A71&gt;0,VLOOKUP($A71,Tabla75[#All],3,FALSE),""),"LA INSTITUCIÓN NO SE ENCUENTRA EN EL RFIETP, INGRESE UN CUE CORRECTO")</f>
        <v/>
      </c>
      <c r="E71" s="56" t="str">
        <f>IFERROR(IF($A71&gt;0,VLOOKUP($A71,Tabla75[#All],4,FALSE),""),"LA INSTITUCIÓN NO SE ENCUENTRA EN EL RFIETP, INGRESE UN CUE CORRECTO")</f>
        <v/>
      </c>
      <c r="F71" s="40"/>
      <c r="G71" s="41"/>
      <c r="H71" s="41"/>
      <c r="I71" s="42"/>
      <c r="J71" s="54"/>
      <c r="K71" s="40"/>
      <c r="L71" s="41"/>
      <c r="M71" s="43"/>
      <c r="N71" s="44">
        <f t="shared" si="0"/>
        <v>0</v>
      </c>
      <c r="O71" s="40"/>
      <c r="P71" s="45"/>
      <c r="Q71" s="51"/>
      <c r="R71" s="51"/>
    </row>
    <row r="72" spans="1:18" ht="39.75" customHeight="1" x14ac:dyDescent="0.2">
      <c r="A72" s="86"/>
      <c r="B72" s="56" t="str">
        <f>IFERROR(IF($A72&gt;0,VLOOKUP($A72,Tabla75[#All],5,FALSE),""),"LA INSTITUCIÓN NO SE ENCUENTRA EN EL RFIETP, INGRESE UN CUE CORRECTO")</f>
        <v/>
      </c>
      <c r="C72" s="56" t="str">
        <f>IFERROR(IF($A72&gt;0,VLOOKUP($A72,Tabla75[#All],2,FALSE),""),"LA INSTITUCIÓN NO SE ENCUENTRA EN EL RFIETP, INGRESE UN CUE CORRECTO")</f>
        <v/>
      </c>
      <c r="D72" s="56" t="str">
        <f>IFERROR(IF($A72&gt;0,VLOOKUP($A72,Tabla75[#All],3,FALSE),""),"LA INSTITUCIÓN NO SE ENCUENTRA EN EL RFIETP, INGRESE UN CUE CORRECTO")</f>
        <v/>
      </c>
      <c r="E72" s="56" t="str">
        <f>IFERROR(IF($A72&gt;0,VLOOKUP($A72,Tabla75[#All],4,FALSE),""),"LA INSTITUCIÓN NO SE ENCUENTRA EN EL RFIETP, INGRESE UN CUE CORRECTO")</f>
        <v/>
      </c>
      <c r="F72" s="40"/>
      <c r="G72" s="41"/>
      <c r="H72" s="41"/>
      <c r="I72" s="42"/>
      <c r="J72" s="54"/>
      <c r="K72" s="40"/>
      <c r="L72" s="41"/>
      <c r="M72" s="43"/>
      <c r="N72" s="44">
        <f t="shared" si="0"/>
        <v>0</v>
      </c>
      <c r="O72" s="40"/>
      <c r="P72" s="45"/>
      <c r="Q72" s="51"/>
      <c r="R72" s="51"/>
    </row>
    <row r="73" spans="1:18" ht="39.75" customHeight="1" x14ac:dyDescent="0.2">
      <c r="A73" s="86"/>
      <c r="B73" s="56" t="str">
        <f>IFERROR(IF($A73&gt;0,VLOOKUP($A73,Tabla75[#All],5,FALSE),""),"LA INSTITUCIÓN NO SE ENCUENTRA EN EL RFIETP, INGRESE UN CUE CORRECTO")</f>
        <v/>
      </c>
      <c r="C73" s="56" t="str">
        <f>IFERROR(IF($A73&gt;0,VLOOKUP($A73,Tabla75[#All],2,FALSE),""),"LA INSTITUCIÓN NO SE ENCUENTRA EN EL RFIETP, INGRESE UN CUE CORRECTO")</f>
        <v/>
      </c>
      <c r="D73" s="56" t="str">
        <f>IFERROR(IF($A73&gt;0,VLOOKUP($A73,Tabla75[#All],3,FALSE),""),"LA INSTITUCIÓN NO SE ENCUENTRA EN EL RFIETP, INGRESE UN CUE CORRECTO")</f>
        <v/>
      </c>
      <c r="E73" s="56" t="str">
        <f>IFERROR(IF($A73&gt;0,VLOOKUP($A73,Tabla75[#All],4,FALSE),""),"LA INSTITUCIÓN NO SE ENCUENTRA EN EL RFIETP, INGRESE UN CUE CORRECTO")</f>
        <v/>
      </c>
      <c r="F73" s="40"/>
      <c r="G73" s="41"/>
      <c r="H73" s="41"/>
      <c r="I73" s="42"/>
      <c r="J73" s="54"/>
      <c r="K73" s="40"/>
      <c r="L73" s="41"/>
      <c r="M73" s="43"/>
      <c r="N73" s="44">
        <f t="shared" si="0"/>
        <v>0</v>
      </c>
      <c r="O73" s="40"/>
      <c r="P73" s="45"/>
      <c r="Q73" s="51"/>
      <c r="R73" s="51"/>
    </row>
    <row r="74" spans="1:18" ht="39.75" customHeight="1" x14ac:dyDescent="0.2">
      <c r="A74" s="86"/>
      <c r="B74" s="56" t="str">
        <f>IFERROR(IF($A74&gt;0,VLOOKUP($A74,Tabla75[#All],5,FALSE),""),"LA INSTITUCIÓN NO SE ENCUENTRA EN EL RFIETP, INGRESE UN CUE CORRECTO")</f>
        <v/>
      </c>
      <c r="C74" s="56" t="str">
        <f>IFERROR(IF($A74&gt;0,VLOOKUP($A74,Tabla75[#All],2,FALSE),""),"LA INSTITUCIÓN NO SE ENCUENTRA EN EL RFIETP, INGRESE UN CUE CORRECTO")</f>
        <v/>
      </c>
      <c r="D74" s="56" t="str">
        <f>IFERROR(IF($A74&gt;0,VLOOKUP($A74,Tabla75[#All],3,FALSE),""),"LA INSTITUCIÓN NO SE ENCUENTRA EN EL RFIETP, INGRESE UN CUE CORRECTO")</f>
        <v/>
      </c>
      <c r="E74" s="56" t="str">
        <f>IFERROR(IF($A74&gt;0,VLOOKUP($A74,Tabla75[#All],4,FALSE),""),"LA INSTITUCIÓN NO SE ENCUENTRA EN EL RFIETP, INGRESE UN CUE CORRECTO")</f>
        <v/>
      </c>
      <c r="F74" s="40"/>
      <c r="G74" s="41"/>
      <c r="H74" s="41"/>
      <c r="I74" s="42"/>
      <c r="J74" s="54"/>
      <c r="K74" s="40"/>
      <c r="L74" s="41"/>
      <c r="M74" s="43"/>
      <c r="N74" s="44">
        <f t="shared" si="0"/>
        <v>0</v>
      </c>
      <c r="O74" s="40"/>
      <c r="P74" s="45"/>
      <c r="Q74" s="51"/>
      <c r="R74" s="51"/>
    </row>
    <row r="75" spans="1:18" ht="39.75" customHeight="1" x14ac:dyDescent="0.2">
      <c r="A75" s="86"/>
      <c r="B75" s="56" t="str">
        <f>IFERROR(IF($A75&gt;0,VLOOKUP($A75,Tabla75[#All],5,FALSE),""),"LA INSTITUCIÓN NO SE ENCUENTRA EN EL RFIETP, INGRESE UN CUE CORRECTO")</f>
        <v/>
      </c>
      <c r="C75" s="56" t="str">
        <f>IFERROR(IF($A75&gt;0,VLOOKUP($A75,Tabla75[#All],2,FALSE),""),"LA INSTITUCIÓN NO SE ENCUENTRA EN EL RFIETP, INGRESE UN CUE CORRECTO")</f>
        <v/>
      </c>
      <c r="D75" s="56" t="str">
        <f>IFERROR(IF($A75&gt;0,VLOOKUP($A75,Tabla75[#All],3,FALSE),""),"LA INSTITUCIÓN NO SE ENCUENTRA EN EL RFIETP, INGRESE UN CUE CORRECTO")</f>
        <v/>
      </c>
      <c r="E75" s="56" t="str">
        <f>IFERROR(IF($A75&gt;0,VLOOKUP($A75,Tabla75[#All],4,FALSE),""),"LA INSTITUCIÓN NO SE ENCUENTRA EN EL RFIETP, INGRESE UN CUE CORRECTO")</f>
        <v/>
      </c>
      <c r="F75" s="40"/>
      <c r="G75" s="41"/>
      <c r="H75" s="41"/>
      <c r="I75" s="42"/>
      <c r="J75" s="54"/>
      <c r="K75" s="40"/>
      <c r="L75" s="41"/>
      <c r="M75" s="43"/>
      <c r="N75" s="44">
        <f t="shared" ref="N75:N138" si="1">+L75*M75</f>
        <v>0</v>
      </c>
      <c r="O75" s="40"/>
      <c r="P75" s="45"/>
      <c r="Q75" s="51"/>
      <c r="R75" s="51"/>
    </row>
    <row r="76" spans="1:18" ht="39.75" customHeight="1" x14ac:dyDescent="0.2">
      <c r="A76" s="86"/>
      <c r="B76" s="56" t="str">
        <f>IFERROR(IF($A76&gt;0,VLOOKUP($A76,Tabla75[#All],5,FALSE),""),"LA INSTITUCIÓN NO SE ENCUENTRA EN EL RFIETP, INGRESE UN CUE CORRECTO")</f>
        <v/>
      </c>
      <c r="C76" s="56" t="str">
        <f>IFERROR(IF($A76&gt;0,VLOOKUP($A76,Tabla75[#All],2,FALSE),""),"LA INSTITUCIÓN NO SE ENCUENTRA EN EL RFIETP, INGRESE UN CUE CORRECTO")</f>
        <v/>
      </c>
      <c r="D76" s="56" t="str">
        <f>IFERROR(IF($A76&gt;0,VLOOKUP($A76,Tabla75[#All],3,FALSE),""),"LA INSTITUCIÓN NO SE ENCUENTRA EN EL RFIETP, INGRESE UN CUE CORRECTO")</f>
        <v/>
      </c>
      <c r="E76" s="56" t="str">
        <f>IFERROR(IF($A76&gt;0,VLOOKUP($A76,Tabla75[#All],4,FALSE),""),"LA INSTITUCIÓN NO SE ENCUENTRA EN EL RFIETP, INGRESE UN CUE CORRECTO")</f>
        <v/>
      </c>
      <c r="F76" s="40"/>
      <c r="G76" s="41"/>
      <c r="H76" s="41"/>
      <c r="I76" s="42"/>
      <c r="J76" s="54"/>
      <c r="K76" s="40"/>
      <c r="L76" s="41"/>
      <c r="M76" s="43"/>
      <c r="N76" s="44">
        <f t="shared" si="1"/>
        <v>0</v>
      </c>
      <c r="O76" s="40"/>
      <c r="P76" s="45"/>
      <c r="Q76" s="51"/>
      <c r="R76" s="51"/>
    </row>
    <row r="77" spans="1:18" ht="39.75" customHeight="1" x14ac:dyDescent="0.2">
      <c r="A77" s="86"/>
      <c r="B77" s="56" t="str">
        <f>IFERROR(IF($A77&gt;0,VLOOKUP($A77,Tabla75[#All],5,FALSE),""),"LA INSTITUCIÓN NO SE ENCUENTRA EN EL RFIETP, INGRESE UN CUE CORRECTO")</f>
        <v/>
      </c>
      <c r="C77" s="56" t="str">
        <f>IFERROR(IF($A77&gt;0,VLOOKUP($A77,Tabla75[#All],2,FALSE),""),"LA INSTITUCIÓN NO SE ENCUENTRA EN EL RFIETP, INGRESE UN CUE CORRECTO")</f>
        <v/>
      </c>
      <c r="D77" s="56" t="str">
        <f>IFERROR(IF($A77&gt;0,VLOOKUP($A77,Tabla75[#All],3,FALSE),""),"LA INSTITUCIÓN NO SE ENCUENTRA EN EL RFIETP, INGRESE UN CUE CORRECTO")</f>
        <v/>
      </c>
      <c r="E77" s="56" t="str">
        <f>IFERROR(IF($A77&gt;0,VLOOKUP($A77,Tabla75[#All],4,FALSE),""),"LA INSTITUCIÓN NO SE ENCUENTRA EN EL RFIETP, INGRESE UN CUE CORRECTO")</f>
        <v/>
      </c>
      <c r="F77" s="40"/>
      <c r="G77" s="41"/>
      <c r="H77" s="41"/>
      <c r="I77" s="42"/>
      <c r="J77" s="54"/>
      <c r="K77" s="40"/>
      <c r="L77" s="41"/>
      <c r="M77" s="43"/>
      <c r="N77" s="44">
        <f t="shared" si="1"/>
        <v>0</v>
      </c>
      <c r="O77" s="40"/>
      <c r="P77" s="45"/>
      <c r="Q77" s="51"/>
      <c r="R77" s="51"/>
    </row>
    <row r="78" spans="1:18" ht="39.75" customHeight="1" x14ac:dyDescent="0.2">
      <c r="A78" s="86"/>
      <c r="B78" s="56" t="str">
        <f>IFERROR(IF($A78&gt;0,VLOOKUP($A78,Tabla75[#All],5,FALSE),""),"LA INSTITUCIÓN NO SE ENCUENTRA EN EL RFIETP, INGRESE UN CUE CORRECTO")</f>
        <v/>
      </c>
      <c r="C78" s="56" t="str">
        <f>IFERROR(IF($A78&gt;0,VLOOKUP($A78,Tabla75[#All],2,FALSE),""),"LA INSTITUCIÓN NO SE ENCUENTRA EN EL RFIETP, INGRESE UN CUE CORRECTO")</f>
        <v/>
      </c>
      <c r="D78" s="56" t="str">
        <f>IFERROR(IF($A78&gt;0,VLOOKUP($A78,Tabla75[#All],3,FALSE),""),"LA INSTITUCIÓN NO SE ENCUENTRA EN EL RFIETP, INGRESE UN CUE CORRECTO")</f>
        <v/>
      </c>
      <c r="E78" s="56" t="str">
        <f>IFERROR(IF($A78&gt;0,VLOOKUP($A78,Tabla75[#All],4,FALSE),""),"LA INSTITUCIÓN NO SE ENCUENTRA EN EL RFIETP, INGRESE UN CUE CORRECTO")</f>
        <v/>
      </c>
      <c r="F78" s="40"/>
      <c r="G78" s="41"/>
      <c r="H78" s="41"/>
      <c r="I78" s="42"/>
      <c r="J78" s="54"/>
      <c r="K78" s="40"/>
      <c r="L78" s="41"/>
      <c r="M78" s="43"/>
      <c r="N78" s="44">
        <f t="shared" si="1"/>
        <v>0</v>
      </c>
      <c r="O78" s="40"/>
      <c r="P78" s="45"/>
      <c r="Q78" s="51"/>
      <c r="R78" s="51"/>
    </row>
    <row r="79" spans="1:18" ht="39.75" customHeight="1" x14ac:dyDescent="0.2">
      <c r="A79" s="86"/>
      <c r="B79" s="56" t="str">
        <f>IFERROR(IF($A79&gt;0,VLOOKUP($A79,Tabla75[#All],5,FALSE),""),"LA INSTITUCIÓN NO SE ENCUENTRA EN EL RFIETP, INGRESE UN CUE CORRECTO")</f>
        <v/>
      </c>
      <c r="C79" s="56" t="str">
        <f>IFERROR(IF($A79&gt;0,VLOOKUP($A79,Tabla75[#All],2,FALSE),""),"LA INSTITUCIÓN NO SE ENCUENTRA EN EL RFIETP, INGRESE UN CUE CORRECTO")</f>
        <v/>
      </c>
      <c r="D79" s="56" t="str">
        <f>IFERROR(IF($A79&gt;0,VLOOKUP($A79,Tabla75[#All],3,FALSE),""),"LA INSTITUCIÓN NO SE ENCUENTRA EN EL RFIETP, INGRESE UN CUE CORRECTO")</f>
        <v/>
      </c>
      <c r="E79" s="56" t="str">
        <f>IFERROR(IF($A79&gt;0,VLOOKUP($A79,Tabla75[#All],4,FALSE),""),"LA INSTITUCIÓN NO SE ENCUENTRA EN EL RFIETP, INGRESE UN CUE CORRECTO")</f>
        <v/>
      </c>
      <c r="F79" s="40"/>
      <c r="G79" s="41"/>
      <c r="H79" s="41"/>
      <c r="I79" s="42"/>
      <c r="J79" s="54"/>
      <c r="K79" s="40"/>
      <c r="L79" s="41"/>
      <c r="M79" s="43"/>
      <c r="N79" s="44">
        <f t="shared" si="1"/>
        <v>0</v>
      </c>
      <c r="O79" s="40"/>
      <c r="P79" s="45"/>
      <c r="Q79" s="51"/>
      <c r="R79" s="51"/>
    </row>
    <row r="80" spans="1:18" ht="39.75" customHeight="1" x14ac:dyDescent="0.2">
      <c r="A80" s="86"/>
      <c r="B80" s="56" t="str">
        <f>IFERROR(IF($A80&gt;0,VLOOKUP($A80,Tabla75[#All],5,FALSE),""),"LA INSTITUCIÓN NO SE ENCUENTRA EN EL RFIETP, INGRESE UN CUE CORRECTO")</f>
        <v/>
      </c>
      <c r="C80" s="56" t="str">
        <f>IFERROR(IF($A80&gt;0,VLOOKUP($A80,Tabla75[#All],2,FALSE),""),"LA INSTITUCIÓN NO SE ENCUENTRA EN EL RFIETP, INGRESE UN CUE CORRECTO")</f>
        <v/>
      </c>
      <c r="D80" s="56" t="str">
        <f>IFERROR(IF($A80&gt;0,VLOOKUP($A80,Tabla75[#All],3,FALSE),""),"LA INSTITUCIÓN NO SE ENCUENTRA EN EL RFIETP, INGRESE UN CUE CORRECTO")</f>
        <v/>
      </c>
      <c r="E80" s="56" t="str">
        <f>IFERROR(IF($A80&gt;0,VLOOKUP($A80,Tabla75[#All],4,FALSE),""),"LA INSTITUCIÓN NO SE ENCUENTRA EN EL RFIETP, INGRESE UN CUE CORRECTO")</f>
        <v/>
      </c>
      <c r="F80" s="40"/>
      <c r="G80" s="41"/>
      <c r="H80" s="41"/>
      <c r="I80" s="42"/>
      <c r="J80" s="54"/>
      <c r="K80" s="40"/>
      <c r="L80" s="41"/>
      <c r="M80" s="43"/>
      <c r="N80" s="44">
        <f t="shared" si="1"/>
        <v>0</v>
      </c>
      <c r="O80" s="40"/>
      <c r="P80" s="45"/>
      <c r="Q80" s="51"/>
      <c r="R80" s="51"/>
    </row>
    <row r="81" spans="1:18" ht="39.75" customHeight="1" x14ac:dyDescent="0.2">
      <c r="A81" s="86"/>
      <c r="B81" s="56" t="str">
        <f>IFERROR(IF($A81&gt;0,VLOOKUP($A81,Tabla75[#All],5,FALSE),""),"LA INSTITUCIÓN NO SE ENCUENTRA EN EL RFIETP, INGRESE UN CUE CORRECTO")</f>
        <v/>
      </c>
      <c r="C81" s="56" t="str">
        <f>IFERROR(IF($A81&gt;0,VLOOKUP($A81,Tabla75[#All],2,FALSE),""),"LA INSTITUCIÓN NO SE ENCUENTRA EN EL RFIETP, INGRESE UN CUE CORRECTO")</f>
        <v/>
      </c>
      <c r="D81" s="56" t="str">
        <f>IFERROR(IF($A81&gt;0,VLOOKUP($A81,Tabla75[#All],3,FALSE),""),"LA INSTITUCIÓN NO SE ENCUENTRA EN EL RFIETP, INGRESE UN CUE CORRECTO")</f>
        <v/>
      </c>
      <c r="E81" s="56" t="str">
        <f>IFERROR(IF($A81&gt;0,VLOOKUP($A81,Tabla75[#All],4,FALSE),""),"LA INSTITUCIÓN NO SE ENCUENTRA EN EL RFIETP, INGRESE UN CUE CORRECTO")</f>
        <v/>
      </c>
      <c r="F81" s="40"/>
      <c r="G81" s="41"/>
      <c r="H81" s="41"/>
      <c r="I81" s="42"/>
      <c r="J81" s="54"/>
      <c r="K81" s="40"/>
      <c r="L81" s="41"/>
      <c r="M81" s="43"/>
      <c r="N81" s="44">
        <f t="shared" si="1"/>
        <v>0</v>
      </c>
      <c r="O81" s="40"/>
      <c r="P81" s="45"/>
      <c r="Q81" s="51"/>
      <c r="R81" s="51"/>
    </row>
    <row r="82" spans="1:18" ht="39.75" customHeight="1" x14ac:dyDescent="0.2">
      <c r="A82" s="86"/>
      <c r="B82" s="56" t="str">
        <f>IFERROR(IF($A82&gt;0,VLOOKUP($A82,Tabla75[#All],5,FALSE),""),"LA INSTITUCIÓN NO SE ENCUENTRA EN EL RFIETP, INGRESE UN CUE CORRECTO")</f>
        <v/>
      </c>
      <c r="C82" s="56" t="str">
        <f>IFERROR(IF($A82&gt;0,VLOOKUP($A82,Tabla75[#All],2,FALSE),""),"LA INSTITUCIÓN NO SE ENCUENTRA EN EL RFIETP, INGRESE UN CUE CORRECTO")</f>
        <v/>
      </c>
      <c r="D82" s="56" t="str">
        <f>IFERROR(IF($A82&gt;0,VLOOKUP($A82,Tabla75[#All],3,FALSE),""),"LA INSTITUCIÓN NO SE ENCUENTRA EN EL RFIETP, INGRESE UN CUE CORRECTO")</f>
        <v/>
      </c>
      <c r="E82" s="56" t="str">
        <f>IFERROR(IF($A82&gt;0,VLOOKUP($A82,Tabla75[#All],4,FALSE),""),"LA INSTITUCIÓN NO SE ENCUENTRA EN EL RFIETP, INGRESE UN CUE CORRECTO")</f>
        <v/>
      </c>
      <c r="F82" s="40"/>
      <c r="G82" s="41"/>
      <c r="H82" s="41"/>
      <c r="I82" s="42"/>
      <c r="J82" s="54"/>
      <c r="K82" s="40"/>
      <c r="L82" s="41"/>
      <c r="M82" s="43"/>
      <c r="N82" s="44">
        <f t="shared" si="1"/>
        <v>0</v>
      </c>
      <c r="O82" s="40"/>
      <c r="P82" s="45"/>
      <c r="Q82" s="51"/>
      <c r="R82" s="51"/>
    </row>
    <row r="83" spans="1:18" ht="39.75" customHeight="1" x14ac:dyDescent="0.2">
      <c r="A83" s="86"/>
      <c r="B83" s="56" t="str">
        <f>IFERROR(IF($A83&gt;0,VLOOKUP($A83,Tabla75[#All],5,FALSE),""),"LA INSTITUCIÓN NO SE ENCUENTRA EN EL RFIETP, INGRESE UN CUE CORRECTO")</f>
        <v/>
      </c>
      <c r="C83" s="56" t="str">
        <f>IFERROR(IF($A83&gt;0,VLOOKUP($A83,Tabla75[#All],2,FALSE),""),"LA INSTITUCIÓN NO SE ENCUENTRA EN EL RFIETP, INGRESE UN CUE CORRECTO")</f>
        <v/>
      </c>
      <c r="D83" s="56" t="str">
        <f>IFERROR(IF($A83&gt;0,VLOOKUP($A83,Tabla75[#All],3,FALSE),""),"LA INSTITUCIÓN NO SE ENCUENTRA EN EL RFIETP, INGRESE UN CUE CORRECTO")</f>
        <v/>
      </c>
      <c r="E83" s="56" t="str">
        <f>IFERROR(IF($A83&gt;0,VLOOKUP($A83,Tabla75[#All],4,FALSE),""),"LA INSTITUCIÓN NO SE ENCUENTRA EN EL RFIETP, INGRESE UN CUE CORRECTO")</f>
        <v/>
      </c>
      <c r="F83" s="40"/>
      <c r="G83" s="41"/>
      <c r="H83" s="41"/>
      <c r="I83" s="42"/>
      <c r="J83" s="54"/>
      <c r="K83" s="40"/>
      <c r="L83" s="41"/>
      <c r="M83" s="43"/>
      <c r="N83" s="44">
        <f t="shared" si="1"/>
        <v>0</v>
      </c>
      <c r="O83" s="40"/>
      <c r="P83" s="45"/>
      <c r="Q83" s="51"/>
      <c r="R83" s="51"/>
    </row>
    <row r="84" spans="1:18" ht="39.75" customHeight="1" x14ac:dyDescent="0.2">
      <c r="A84" s="86"/>
      <c r="B84" s="56" t="str">
        <f>IFERROR(IF($A84&gt;0,VLOOKUP($A84,Tabla75[#All],5,FALSE),""),"LA INSTITUCIÓN NO SE ENCUENTRA EN EL RFIETP, INGRESE UN CUE CORRECTO")</f>
        <v/>
      </c>
      <c r="C84" s="56" t="str">
        <f>IFERROR(IF($A84&gt;0,VLOOKUP($A84,Tabla75[#All],2,FALSE),""),"LA INSTITUCIÓN NO SE ENCUENTRA EN EL RFIETP, INGRESE UN CUE CORRECTO")</f>
        <v/>
      </c>
      <c r="D84" s="56" t="str">
        <f>IFERROR(IF($A84&gt;0,VLOOKUP($A84,Tabla75[#All],3,FALSE),""),"LA INSTITUCIÓN NO SE ENCUENTRA EN EL RFIETP, INGRESE UN CUE CORRECTO")</f>
        <v/>
      </c>
      <c r="E84" s="56" t="str">
        <f>IFERROR(IF($A84&gt;0,VLOOKUP($A84,Tabla75[#All],4,FALSE),""),"LA INSTITUCIÓN NO SE ENCUENTRA EN EL RFIETP, INGRESE UN CUE CORRECTO")</f>
        <v/>
      </c>
      <c r="F84" s="40"/>
      <c r="G84" s="41"/>
      <c r="H84" s="41"/>
      <c r="I84" s="42"/>
      <c r="J84" s="54"/>
      <c r="K84" s="40"/>
      <c r="L84" s="41"/>
      <c r="M84" s="43"/>
      <c r="N84" s="44">
        <f t="shared" si="1"/>
        <v>0</v>
      </c>
      <c r="O84" s="40"/>
      <c r="P84" s="45"/>
      <c r="Q84" s="51"/>
      <c r="R84" s="51"/>
    </row>
    <row r="85" spans="1:18" ht="39.75" customHeight="1" x14ac:dyDescent="0.2">
      <c r="A85" s="86"/>
      <c r="B85" s="56" t="str">
        <f>IFERROR(IF($A85&gt;0,VLOOKUP($A85,Tabla75[#All],5,FALSE),""),"LA INSTITUCIÓN NO SE ENCUENTRA EN EL RFIETP, INGRESE UN CUE CORRECTO")</f>
        <v/>
      </c>
      <c r="C85" s="56" t="str">
        <f>IFERROR(IF($A85&gt;0,VLOOKUP($A85,Tabla75[#All],2,FALSE),""),"LA INSTITUCIÓN NO SE ENCUENTRA EN EL RFIETP, INGRESE UN CUE CORRECTO")</f>
        <v/>
      </c>
      <c r="D85" s="56" t="str">
        <f>IFERROR(IF($A85&gt;0,VLOOKUP($A85,Tabla75[#All],3,FALSE),""),"LA INSTITUCIÓN NO SE ENCUENTRA EN EL RFIETP, INGRESE UN CUE CORRECTO")</f>
        <v/>
      </c>
      <c r="E85" s="56" t="str">
        <f>IFERROR(IF($A85&gt;0,VLOOKUP($A85,Tabla75[#All],4,FALSE),""),"LA INSTITUCIÓN NO SE ENCUENTRA EN EL RFIETP, INGRESE UN CUE CORRECTO")</f>
        <v/>
      </c>
      <c r="F85" s="40"/>
      <c r="G85" s="41"/>
      <c r="H85" s="41"/>
      <c r="I85" s="42"/>
      <c r="J85" s="54"/>
      <c r="K85" s="40"/>
      <c r="L85" s="41"/>
      <c r="M85" s="43"/>
      <c r="N85" s="44">
        <f t="shared" si="1"/>
        <v>0</v>
      </c>
      <c r="O85" s="40"/>
      <c r="P85" s="45"/>
      <c r="Q85" s="51"/>
      <c r="R85" s="51"/>
    </row>
    <row r="86" spans="1:18" ht="39.75" customHeight="1" x14ac:dyDescent="0.2">
      <c r="A86" s="86"/>
      <c r="B86" s="56" t="str">
        <f>IFERROR(IF($A86&gt;0,VLOOKUP($A86,Tabla75[#All],5,FALSE),""),"LA INSTITUCIÓN NO SE ENCUENTRA EN EL RFIETP, INGRESE UN CUE CORRECTO")</f>
        <v/>
      </c>
      <c r="C86" s="56" t="str">
        <f>IFERROR(IF($A86&gt;0,VLOOKUP($A86,Tabla75[#All],2,FALSE),""),"LA INSTITUCIÓN NO SE ENCUENTRA EN EL RFIETP, INGRESE UN CUE CORRECTO")</f>
        <v/>
      </c>
      <c r="D86" s="56" t="str">
        <f>IFERROR(IF($A86&gt;0,VLOOKUP($A86,Tabla75[#All],3,FALSE),""),"LA INSTITUCIÓN NO SE ENCUENTRA EN EL RFIETP, INGRESE UN CUE CORRECTO")</f>
        <v/>
      </c>
      <c r="E86" s="56" t="str">
        <f>IFERROR(IF($A86&gt;0,VLOOKUP($A86,Tabla75[#All],4,FALSE),""),"LA INSTITUCIÓN NO SE ENCUENTRA EN EL RFIETP, INGRESE UN CUE CORRECTO")</f>
        <v/>
      </c>
      <c r="F86" s="40"/>
      <c r="G86" s="41"/>
      <c r="H86" s="41"/>
      <c r="I86" s="42"/>
      <c r="J86" s="54"/>
      <c r="K86" s="40"/>
      <c r="L86" s="41"/>
      <c r="M86" s="43"/>
      <c r="N86" s="44">
        <f t="shared" si="1"/>
        <v>0</v>
      </c>
      <c r="O86" s="40"/>
      <c r="P86" s="45"/>
      <c r="Q86" s="51"/>
      <c r="R86" s="51"/>
    </row>
    <row r="87" spans="1:18" ht="39.75" customHeight="1" x14ac:dyDescent="0.2">
      <c r="A87" s="86"/>
      <c r="B87" s="56" t="str">
        <f>IFERROR(IF($A87&gt;0,VLOOKUP($A87,Tabla75[#All],5,FALSE),""),"LA INSTITUCIÓN NO SE ENCUENTRA EN EL RFIETP, INGRESE UN CUE CORRECTO")</f>
        <v/>
      </c>
      <c r="C87" s="56" t="str">
        <f>IFERROR(IF($A87&gt;0,VLOOKUP($A87,Tabla75[#All],2,FALSE),""),"LA INSTITUCIÓN NO SE ENCUENTRA EN EL RFIETP, INGRESE UN CUE CORRECTO")</f>
        <v/>
      </c>
      <c r="D87" s="56" t="str">
        <f>IFERROR(IF($A87&gt;0,VLOOKUP($A87,Tabla75[#All],3,FALSE),""),"LA INSTITUCIÓN NO SE ENCUENTRA EN EL RFIETP, INGRESE UN CUE CORRECTO")</f>
        <v/>
      </c>
      <c r="E87" s="56" t="str">
        <f>IFERROR(IF($A87&gt;0,VLOOKUP($A87,Tabla75[#All],4,FALSE),""),"LA INSTITUCIÓN NO SE ENCUENTRA EN EL RFIETP, INGRESE UN CUE CORRECTO")</f>
        <v/>
      </c>
      <c r="F87" s="40"/>
      <c r="G87" s="41"/>
      <c r="H87" s="41"/>
      <c r="I87" s="42"/>
      <c r="J87" s="54"/>
      <c r="K87" s="40"/>
      <c r="L87" s="41"/>
      <c r="M87" s="43"/>
      <c r="N87" s="44">
        <f t="shared" si="1"/>
        <v>0</v>
      </c>
      <c r="O87" s="40"/>
      <c r="P87" s="45"/>
      <c r="Q87" s="51"/>
      <c r="R87" s="51"/>
    </row>
    <row r="88" spans="1:18" ht="39.75" customHeight="1" x14ac:dyDescent="0.2">
      <c r="A88" s="86"/>
      <c r="B88" s="56" t="str">
        <f>IFERROR(IF($A88&gt;0,VLOOKUP($A88,Tabla75[#All],5,FALSE),""),"LA INSTITUCIÓN NO SE ENCUENTRA EN EL RFIETP, INGRESE UN CUE CORRECTO")</f>
        <v/>
      </c>
      <c r="C88" s="56" t="str">
        <f>IFERROR(IF($A88&gt;0,VLOOKUP($A88,Tabla75[#All],2,FALSE),""),"LA INSTITUCIÓN NO SE ENCUENTRA EN EL RFIETP, INGRESE UN CUE CORRECTO")</f>
        <v/>
      </c>
      <c r="D88" s="56" t="str">
        <f>IFERROR(IF($A88&gt;0,VLOOKUP($A88,Tabla75[#All],3,FALSE),""),"LA INSTITUCIÓN NO SE ENCUENTRA EN EL RFIETP, INGRESE UN CUE CORRECTO")</f>
        <v/>
      </c>
      <c r="E88" s="56" t="str">
        <f>IFERROR(IF($A88&gt;0,VLOOKUP($A88,Tabla75[#All],4,FALSE),""),"LA INSTITUCIÓN NO SE ENCUENTRA EN EL RFIETP, INGRESE UN CUE CORRECTO")</f>
        <v/>
      </c>
      <c r="F88" s="40"/>
      <c r="G88" s="41"/>
      <c r="H88" s="41"/>
      <c r="I88" s="42"/>
      <c r="J88" s="54"/>
      <c r="K88" s="40"/>
      <c r="L88" s="41"/>
      <c r="M88" s="43"/>
      <c r="N88" s="44">
        <f t="shared" si="1"/>
        <v>0</v>
      </c>
      <c r="O88" s="40"/>
      <c r="P88" s="45"/>
      <c r="Q88" s="51"/>
      <c r="R88" s="51"/>
    </row>
    <row r="89" spans="1:18" ht="39.75" customHeight="1" x14ac:dyDescent="0.2">
      <c r="A89" s="86"/>
      <c r="B89" s="56" t="str">
        <f>IFERROR(IF($A89&gt;0,VLOOKUP($A89,Tabla75[#All],5,FALSE),""),"LA INSTITUCIÓN NO SE ENCUENTRA EN EL RFIETP, INGRESE UN CUE CORRECTO")</f>
        <v/>
      </c>
      <c r="C89" s="56" t="str">
        <f>IFERROR(IF($A89&gt;0,VLOOKUP($A89,Tabla75[#All],2,FALSE),""),"LA INSTITUCIÓN NO SE ENCUENTRA EN EL RFIETP, INGRESE UN CUE CORRECTO")</f>
        <v/>
      </c>
      <c r="D89" s="56" t="str">
        <f>IFERROR(IF($A89&gt;0,VLOOKUP($A89,Tabla75[#All],3,FALSE),""),"LA INSTITUCIÓN NO SE ENCUENTRA EN EL RFIETP, INGRESE UN CUE CORRECTO")</f>
        <v/>
      </c>
      <c r="E89" s="56" t="str">
        <f>IFERROR(IF($A89&gt;0,VLOOKUP($A89,Tabla75[#All],4,FALSE),""),"LA INSTITUCIÓN NO SE ENCUENTRA EN EL RFIETP, INGRESE UN CUE CORRECTO")</f>
        <v/>
      </c>
      <c r="F89" s="40"/>
      <c r="G89" s="41"/>
      <c r="H89" s="41"/>
      <c r="I89" s="42"/>
      <c r="J89" s="54"/>
      <c r="K89" s="40"/>
      <c r="L89" s="41"/>
      <c r="M89" s="43"/>
      <c r="N89" s="44">
        <f t="shared" si="1"/>
        <v>0</v>
      </c>
      <c r="O89" s="40"/>
      <c r="P89" s="45"/>
      <c r="Q89" s="51"/>
      <c r="R89" s="51"/>
    </row>
    <row r="90" spans="1:18" ht="39.75" customHeight="1" x14ac:dyDescent="0.2">
      <c r="A90" s="86"/>
      <c r="B90" s="56" t="str">
        <f>IFERROR(IF($A90&gt;0,VLOOKUP($A90,Tabla75[#All],5,FALSE),""),"LA INSTITUCIÓN NO SE ENCUENTRA EN EL RFIETP, INGRESE UN CUE CORRECTO")</f>
        <v/>
      </c>
      <c r="C90" s="56" t="str">
        <f>IFERROR(IF($A90&gt;0,VLOOKUP($A90,Tabla75[#All],2,FALSE),""),"LA INSTITUCIÓN NO SE ENCUENTRA EN EL RFIETP, INGRESE UN CUE CORRECTO")</f>
        <v/>
      </c>
      <c r="D90" s="56" t="str">
        <f>IFERROR(IF($A90&gt;0,VLOOKUP($A90,Tabla75[#All],3,FALSE),""),"LA INSTITUCIÓN NO SE ENCUENTRA EN EL RFIETP, INGRESE UN CUE CORRECTO")</f>
        <v/>
      </c>
      <c r="E90" s="56" t="str">
        <f>IFERROR(IF($A90&gt;0,VLOOKUP($A90,Tabla75[#All],4,FALSE),""),"LA INSTITUCIÓN NO SE ENCUENTRA EN EL RFIETP, INGRESE UN CUE CORRECTO")</f>
        <v/>
      </c>
      <c r="F90" s="40"/>
      <c r="G90" s="41"/>
      <c r="H90" s="41"/>
      <c r="I90" s="42"/>
      <c r="J90" s="54"/>
      <c r="K90" s="40"/>
      <c r="L90" s="41"/>
      <c r="M90" s="43"/>
      <c r="N90" s="44">
        <f t="shared" si="1"/>
        <v>0</v>
      </c>
      <c r="O90" s="40"/>
      <c r="P90" s="45"/>
      <c r="Q90" s="51"/>
      <c r="R90" s="51"/>
    </row>
    <row r="91" spans="1:18" ht="39.75" customHeight="1" x14ac:dyDescent="0.2">
      <c r="A91" s="86"/>
      <c r="B91" s="56" t="str">
        <f>IFERROR(IF($A91&gt;0,VLOOKUP($A91,Tabla75[#All],5,FALSE),""),"LA INSTITUCIÓN NO SE ENCUENTRA EN EL RFIETP, INGRESE UN CUE CORRECTO")</f>
        <v/>
      </c>
      <c r="C91" s="56" t="str">
        <f>IFERROR(IF($A91&gt;0,VLOOKUP($A91,Tabla75[#All],2,FALSE),""),"LA INSTITUCIÓN NO SE ENCUENTRA EN EL RFIETP, INGRESE UN CUE CORRECTO")</f>
        <v/>
      </c>
      <c r="D91" s="56" t="str">
        <f>IFERROR(IF($A91&gt;0,VLOOKUP($A91,Tabla75[#All],3,FALSE),""),"LA INSTITUCIÓN NO SE ENCUENTRA EN EL RFIETP, INGRESE UN CUE CORRECTO")</f>
        <v/>
      </c>
      <c r="E91" s="56" t="str">
        <f>IFERROR(IF($A91&gt;0,VLOOKUP($A91,Tabla75[#All],4,FALSE),""),"LA INSTITUCIÓN NO SE ENCUENTRA EN EL RFIETP, INGRESE UN CUE CORRECTO")</f>
        <v/>
      </c>
      <c r="F91" s="40"/>
      <c r="G91" s="41"/>
      <c r="H91" s="41"/>
      <c r="I91" s="42"/>
      <c r="J91" s="54"/>
      <c r="K91" s="40"/>
      <c r="L91" s="41"/>
      <c r="M91" s="43"/>
      <c r="N91" s="44">
        <f t="shared" si="1"/>
        <v>0</v>
      </c>
      <c r="O91" s="40"/>
      <c r="P91" s="45"/>
      <c r="Q91" s="51"/>
      <c r="R91" s="51"/>
    </row>
    <row r="92" spans="1:18" ht="39.75" customHeight="1" x14ac:dyDescent="0.2">
      <c r="A92" s="86"/>
      <c r="B92" s="56" t="str">
        <f>IFERROR(IF($A92&gt;0,VLOOKUP($A92,Tabla75[#All],5,FALSE),""),"LA INSTITUCIÓN NO SE ENCUENTRA EN EL RFIETP, INGRESE UN CUE CORRECTO")</f>
        <v/>
      </c>
      <c r="C92" s="56" t="str">
        <f>IFERROR(IF($A92&gt;0,VLOOKUP($A92,Tabla75[#All],2,FALSE),""),"LA INSTITUCIÓN NO SE ENCUENTRA EN EL RFIETP, INGRESE UN CUE CORRECTO")</f>
        <v/>
      </c>
      <c r="D92" s="56" t="str">
        <f>IFERROR(IF($A92&gt;0,VLOOKUP($A92,Tabla75[#All],3,FALSE),""),"LA INSTITUCIÓN NO SE ENCUENTRA EN EL RFIETP, INGRESE UN CUE CORRECTO")</f>
        <v/>
      </c>
      <c r="E92" s="56" t="str">
        <f>IFERROR(IF($A92&gt;0,VLOOKUP($A92,Tabla75[#All],4,FALSE),""),"LA INSTITUCIÓN NO SE ENCUENTRA EN EL RFIETP, INGRESE UN CUE CORRECTO")</f>
        <v/>
      </c>
      <c r="F92" s="40"/>
      <c r="G92" s="41"/>
      <c r="H92" s="41"/>
      <c r="I92" s="42"/>
      <c r="J92" s="54"/>
      <c r="K92" s="40"/>
      <c r="L92" s="41"/>
      <c r="M92" s="43"/>
      <c r="N92" s="44">
        <f t="shared" si="1"/>
        <v>0</v>
      </c>
      <c r="O92" s="40"/>
      <c r="P92" s="45"/>
      <c r="Q92" s="51"/>
      <c r="R92" s="51"/>
    </row>
    <row r="93" spans="1:18" ht="39.75" customHeight="1" x14ac:dyDescent="0.2">
      <c r="A93" s="86"/>
      <c r="B93" s="56" t="str">
        <f>IFERROR(IF($A93&gt;0,VLOOKUP($A93,Tabla75[#All],5,FALSE),""),"LA INSTITUCIÓN NO SE ENCUENTRA EN EL RFIETP, INGRESE UN CUE CORRECTO")</f>
        <v/>
      </c>
      <c r="C93" s="56" t="str">
        <f>IFERROR(IF($A93&gt;0,VLOOKUP($A93,Tabla75[#All],2,FALSE),""),"LA INSTITUCIÓN NO SE ENCUENTRA EN EL RFIETP, INGRESE UN CUE CORRECTO")</f>
        <v/>
      </c>
      <c r="D93" s="56" t="str">
        <f>IFERROR(IF($A93&gt;0,VLOOKUP($A93,Tabla75[#All],3,FALSE),""),"LA INSTITUCIÓN NO SE ENCUENTRA EN EL RFIETP, INGRESE UN CUE CORRECTO")</f>
        <v/>
      </c>
      <c r="E93" s="56" t="str">
        <f>IFERROR(IF($A93&gt;0,VLOOKUP($A93,Tabla75[#All],4,FALSE),""),"LA INSTITUCIÓN NO SE ENCUENTRA EN EL RFIETP, INGRESE UN CUE CORRECTO")</f>
        <v/>
      </c>
      <c r="F93" s="40"/>
      <c r="G93" s="41"/>
      <c r="H93" s="41"/>
      <c r="I93" s="42"/>
      <c r="J93" s="54"/>
      <c r="K93" s="40"/>
      <c r="L93" s="41"/>
      <c r="M93" s="43"/>
      <c r="N93" s="44">
        <f t="shared" si="1"/>
        <v>0</v>
      </c>
      <c r="O93" s="40"/>
      <c r="P93" s="45"/>
      <c r="Q93" s="51"/>
      <c r="R93" s="51"/>
    </row>
    <row r="94" spans="1:18" ht="39.75" customHeight="1" x14ac:dyDescent="0.2">
      <c r="A94" s="86"/>
      <c r="B94" s="56" t="str">
        <f>IFERROR(IF($A94&gt;0,VLOOKUP($A94,Tabla75[#All],5,FALSE),""),"LA INSTITUCIÓN NO SE ENCUENTRA EN EL RFIETP, INGRESE UN CUE CORRECTO")</f>
        <v/>
      </c>
      <c r="C94" s="56" t="str">
        <f>IFERROR(IF($A94&gt;0,VLOOKUP($A94,Tabla75[#All],2,FALSE),""),"LA INSTITUCIÓN NO SE ENCUENTRA EN EL RFIETP, INGRESE UN CUE CORRECTO")</f>
        <v/>
      </c>
      <c r="D94" s="56" t="str">
        <f>IFERROR(IF($A94&gt;0,VLOOKUP($A94,Tabla75[#All],3,FALSE),""),"LA INSTITUCIÓN NO SE ENCUENTRA EN EL RFIETP, INGRESE UN CUE CORRECTO")</f>
        <v/>
      </c>
      <c r="E94" s="56" t="str">
        <f>IFERROR(IF($A94&gt;0,VLOOKUP($A94,Tabla75[#All],4,FALSE),""),"LA INSTITUCIÓN NO SE ENCUENTRA EN EL RFIETP, INGRESE UN CUE CORRECTO")</f>
        <v/>
      </c>
      <c r="F94" s="40"/>
      <c r="G94" s="41"/>
      <c r="H94" s="41"/>
      <c r="I94" s="42"/>
      <c r="J94" s="54"/>
      <c r="K94" s="40"/>
      <c r="L94" s="41"/>
      <c r="M94" s="43"/>
      <c r="N94" s="44">
        <f t="shared" si="1"/>
        <v>0</v>
      </c>
      <c r="O94" s="40"/>
      <c r="P94" s="45"/>
      <c r="Q94" s="51"/>
      <c r="R94" s="51"/>
    </row>
    <row r="95" spans="1:18" ht="39.75" customHeight="1" x14ac:dyDescent="0.2">
      <c r="A95" s="87"/>
      <c r="B95" s="56" t="str">
        <f>IFERROR(IF($A95&gt;0,VLOOKUP($A95,Tabla75[#All],5,FALSE),""),"LA INSTITUCIÓN NO SE ENCUENTRA EN EL RFIETP, INGRESE UN CUE CORRECTO")</f>
        <v/>
      </c>
      <c r="C95" s="56" t="str">
        <f>IFERROR(IF($A95&gt;0,VLOOKUP($A95,Tabla75[#All],2,FALSE),""),"LA INSTITUCIÓN NO SE ENCUENTRA EN EL RFIETP, INGRESE UN CUE CORRECTO")</f>
        <v/>
      </c>
      <c r="D95" s="56" t="str">
        <f>IFERROR(IF($A95&gt;0,VLOOKUP($A95,Tabla75[#All],3,FALSE),""),"LA INSTITUCIÓN NO SE ENCUENTRA EN EL RFIETP, INGRESE UN CUE CORRECTO")</f>
        <v/>
      </c>
      <c r="E95" s="56" t="str">
        <f>IFERROR(IF($A95&gt;0,VLOOKUP($A95,Tabla75[#All],4,FALSE),""),"LA INSTITUCIÓN NO SE ENCUENTRA EN EL RFIETP, INGRESE UN CUE CORRECTO")</f>
        <v/>
      </c>
      <c r="F95" s="40"/>
      <c r="G95" s="41"/>
      <c r="H95" s="41"/>
      <c r="I95" s="42"/>
      <c r="J95" s="54"/>
      <c r="K95" s="40"/>
      <c r="L95" s="41"/>
      <c r="M95" s="43"/>
      <c r="N95" s="44">
        <f t="shared" si="1"/>
        <v>0</v>
      </c>
      <c r="O95" s="40"/>
      <c r="P95" s="45"/>
      <c r="Q95" s="51"/>
      <c r="R95" s="51"/>
    </row>
    <row r="96" spans="1:18" ht="39.75" customHeight="1" x14ac:dyDescent="0.2">
      <c r="A96" s="87"/>
      <c r="B96" s="56" t="str">
        <f>IFERROR(IF($A96&gt;0,VLOOKUP($A96,Tabla75[#All],5,FALSE),""),"LA INSTITUCIÓN NO SE ENCUENTRA EN EL RFIETP, INGRESE UN CUE CORRECTO")</f>
        <v/>
      </c>
      <c r="C96" s="56" t="str">
        <f>IFERROR(IF($A96&gt;0,VLOOKUP($A96,Tabla75[#All],2,FALSE),""),"LA INSTITUCIÓN NO SE ENCUENTRA EN EL RFIETP, INGRESE UN CUE CORRECTO")</f>
        <v/>
      </c>
      <c r="D96" s="56" t="str">
        <f>IFERROR(IF($A96&gt;0,VLOOKUP($A96,Tabla75[#All],3,FALSE),""),"LA INSTITUCIÓN NO SE ENCUENTRA EN EL RFIETP, INGRESE UN CUE CORRECTO")</f>
        <v/>
      </c>
      <c r="E96" s="56" t="str">
        <f>IFERROR(IF($A96&gt;0,VLOOKUP($A96,Tabla75[#All],4,FALSE),""),"LA INSTITUCIÓN NO SE ENCUENTRA EN EL RFIETP, INGRESE UN CUE CORRECTO")</f>
        <v/>
      </c>
      <c r="F96" s="40"/>
      <c r="G96" s="41"/>
      <c r="H96" s="41"/>
      <c r="I96" s="42"/>
      <c r="J96" s="54"/>
      <c r="K96" s="40"/>
      <c r="L96" s="41"/>
      <c r="M96" s="43"/>
      <c r="N96" s="44">
        <f t="shared" si="1"/>
        <v>0</v>
      </c>
      <c r="O96" s="40"/>
      <c r="P96" s="45"/>
      <c r="Q96" s="51"/>
      <c r="R96" s="51"/>
    </row>
    <row r="97" spans="1:18" ht="39.75" customHeight="1" x14ac:dyDescent="0.2">
      <c r="A97" s="87"/>
      <c r="B97" s="56" t="str">
        <f>IFERROR(IF($A97&gt;0,VLOOKUP($A97,Tabla75[#All],5,FALSE),""),"LA INSTITUCIÓN NO SE ENCUENTRA EN EL RFIETP, INGRESE UN CUE CORRECTO")</f>
        <v/>
      </c>
      <c r="C97" s="56" t="str">
        <f>IFERROR(IF($A97&gt;0,VLOOKUP($A97,Tabla75[#All],2,FALSE),""),"LA INSTITUCIÓN NO SE ENCUENTRA EN EL RFIETP, INGRESE UN CUE CORRECTO")</f>
        <v/>
      </c>
      <c r="D97" s="56" t="str">
        <f>IFERROR(IF($A97&gt;0,VLOOKUP($A97,Tabla75[#All],3,FALSE),""),"LA INSTITUCIÓN NO SE ENCUENTRA EN EL RFIETP, INGRESE UN CUE CORRECTO")</f>
        <v/>
      </c>
      <c r="E97" s="56" t="str">
        <f>IFERROR(IF($A97&gt;0,VLOOKUP($A97,Tabla75[#All],4,FALSE),""),"LA INSTITUCIÓN NO SE ENCUENTRA EN EL RFIETP, INGRESE UN CUE CORRECTO")</f>
        <v/>
      </c>
      <c r="F97" s="40"/>
      <c r="G97" s="41"/>
      <c r="H97" s="41"/>
      <c r="I97" s="42"/>
      <c r="J97" s="54"/>
      <c r="K97" s="40"/>
      <c r="L97" s="41"/>
      <c r="M97" s="43"/>
      <c r="N97" s="44">
        <f t="shared" si="1"/>
        <v>0</v>
      </c>
      <c r="O97" s="40"/>
      <c r="P97" s="45"/>
      <c r="Q97" s="51"/>
      <c r="R97" s="51"/>
    </row>
    <row r="98" spans="1:18" ht="39.75" customHeight="1" x14ac:dyDescent="0.2">
      <c r="A98" s="87"/>
      <c r="B98" s="56" t="str">
        <f>IFERROR(IF($A98&gt;0,VLOOKUP($A98,Tabla75[#All],5,FALSE),""),"LA INSTITUCIÓN NO SE ENCUENTRA EN EL RFIETP, INGRESE UN CUE CORRECTO")</f>
        <v/>
      </c>
      <c r="C98" s="56" t="str">
        <f>IFERROR(IF($A98&gt;0,VLOOKUP($A98,Tabla75[#All],2,FALSE),""),"LA INSTITUCIÓN NO SE ENCUENTRA EN EL RFIETP, INGRESE UN CUE CORRECTO")</f>
        <v/>
      </c>
      <c r="D98" s="56" t="str">
        <f>IFERROR(IF($A98&gt;0,VLOOKUP($A98,Tabla75[#All],3,FALSE),""),"LA INSTITUCIÓN NO SE ENCUENTRA EN EL RFIETP, INGRESE UN CUE CORRECTO")</f>
        <v/>
      </c>
      <c r="E98" s="56" t="str">
        <f>IFERROR(IF($A98&gt;0,VLOOKUP($A98,Tabla75[#All],4,FALSE),""),"LA INSTITUCIÓN NO SE ENCUENTRA EN EL RFIETP, INGRESE UN CUE CORRECTO")</f>
        <v/>
      </c>
      <c r="F98" s="40"/>
      <c r="G98" s="41"/>
      <c r="H98" s="41"/>
      <c r="I98" s="42"/>
      <c r="J98" s="54"/>
      <c r="K98" s="40"/>
      <c r="L98" s="41"/>
      <c r="M98" s="43"/>
      <c r="N98" s="44">
        <f t="shared" si="1"/>
        <v>0</v>
      </c>
      <c r="O98" s="40"/>
      <c r="P98" s="45"/>
      <c r="Q98" s="51"/>
      <c r="R98" s="51"/>
    </row>
    <row r="99" spans="1:18" ht="39.75" customHeight="1" x14ac:dyDescent="0.2">
      <c r="A99" s="87"/>
      <c r="B99" s="56" t="str">
        <f>IFERROR(IF($A99&gt;0,VLOOKUP($A99,Tabla75[#All],5,FALSE),""),"LA INSTITUCIÓN NO SE ENCUENTRA EN EL RFIETP, INGRESE UN CUE CORRECTO")</f>
        <v/>
      </c>
      <c r="C99" s="56" t="str">
        <f>IFERROR(IF($A99&gt;0,VLOOKUP($A99,Tabla75[#All],2,FALSE),""),"LA INSTITUCIÓN NO SE ENCUENTRA EN EL RFIETP, INGRESE UN CUE CORRECTO")</f>
        <v/>
      </c>
      <c r="D99" s="56" t="str">
        <f>IFERROR(IF($A99&gt;0,VLOOKUP($A99,Tabla75[#All],3,FALSE),""),"LA INSTITUCIÓN NO SE ENCUENTRA EN EL RFIETP, INGRESE UN CUE CORRECTO")</f>
        <v/>
      </c>
      <c r="E99" s="56" t="str">
        <f>IFERROR(IF($A99&gt;0,VLOOKUP($A99,Tabla75[#All],4,FALSE),""),"LA INSTITUCIÓN NO SE ENCUENTRA EN EL RFIETP, INGRESE UN CUE CORRECTO")</f>
        <v/>
      </c>
      <c r="F99" s="40"/>
      <c r="G99" s="41"/>
      <c r="H99" s="41"/>
      <c r="I99" s="42"/>
      <c r="J99" s="54"/>
      <c r="K99" s="40"/>
      <c r="L99" s="41"/>
      <c r="M99" s="43"/>
      <c r="N99" s="44">
        <f t="shared" si="1"/>
        <v>0</v>
      </c>
      <c r="O99" s="40"/>
      <c r="P99" s="45"/>
      <c r="Q99" s="51"/>
      <c r="R99" s="51"/>
    </row>
    <row r="100" spans="1:18" ht="39.75" customHeight="1" x14ac:dyDescent="0.2">
      <c r="A100" s="87"/>
      <c r="B100" s="56" t="str">
        <f>IFERROR(IF($A100&gt;0,VLOOKUP($A100,Tabla75[#All],5,FALSE),""),"LA INSTITUCIÓN NO SE ENCUENTRA EN EL RFIETP, INGRESE UN CUE CORRECTO")</f>
        <v/>
      </c>
      <c r="C100" s="56" t="str">
        <f>IFERROR(IF($A100&gt;0,VLOOKUP($A100,Tabla75[#All],2,FALSE),""),"LA INSTITUCIÓN NO SE ENCUENTRA EN EL RFIETP, INGRESE UN CUE CORRECTO")</f>
        <v/>
      </c>
      <c r="D100" s="56" t="str">
        <f>IFERROR(IF($A100&gt;0,VLOOKUP($A100,Tabla75[#All],3,FALSE),""),"LA INSTITUCIÓN NO SE ENCUENTRA EN EL RFIETP, INGRESE UN CUE CORRECTO")</f>
        <v/>
      </c>
      <c r="E100" s="56" t="str">
        <f>IFERROR(IF($A100&gt;0,VLOOKUP($A100,Tabla75[#All],4,FALSE),""),"LA INSTITUCIÓN NO SE ENCUENTRA EN EL RFIETP, INGRESE UN CUE CORRECTO")</f>
        <v/>
      </c>
      <c r="F100" s="40"/>
      <c r="G100" s="41"/>
      <c r="H100" s="41"/>
      <c r="I100" s="42"/>
      <c r="J100" s="54"/>
      <c r="K100" s="40"/>
      <c r="L100" s="41"/>
      <c r="M100" s="43"/>
      <c r="N100" s="44">
        <f t="shared" si="1"/>
        <v>0</v>
      </c>
      <c r="O100" s="40"/>
      <c r="P100" s="45"/>
      <c r="Q100" s="51"/>
      <c r="R100" s="51"/>
    </row>
    <row r="101" spans="1:18" ht="39.75" customHeight="1" x14ac:dyDescent="0.2">
      <c r="A101" s="39"/>
      <c r="B101" s="56" t="str">
        <f>IFERROR(IF($A101&gt;0,VLOOKUP($A101,Tabla75[#All],5,FALSE),""),"LA INSTITUCIÓN NO SE ENCUENTRA EN EL RFIETP, INGRESE UN CUE CORRECTO")</f>
        <v/>
      </c>
      <c r="C101" s="56" t="str">
        <f>IFERROR(IF($A101&gt;0,VLOOKUP($A101,Tabla75[#All],2,FALSE),""),"LA INSTITUCIÓN NO SE ENCUENTRA EN EL RFIETP, INGRESE UN CUE CORRECTO")</f>
        <v/>
      </c>
      <c r="D101" s="56" t="str">
        <f>IFERROR(IF($A101&gt;0,VLOOKUP($A101,Tabla75[#All],3,FALSE),""),"LA INSTITUCIÓN NO SE ENCUENTRA EN EL RFIETP, INGRESE UN CUE CORRECTO")</f>
        <v/>
      </c>
      <c r="E101" s="56" t="str">
        <f>IFERROR(IF($A101&gt;0,VLOOKUP($A101,Tabla75[#All],4,FALSE),""),"LA INSTITUCIÓN NO SE ENCUENTRA EN EL RFIETP, INGRESE UN CUE CORRECTO")</f>
        <v/>
      </c>
      <c r="F101" s="40"/>
      <c r="G101" s="41"/>
      <c r="H101" s="41"/>
      <c r="I101" s="42"/>
      <c r="J101" s="54"/>
      <c r="K101" s="40"/>
      <c r="L101" s="41"/>
      <c r="M101" s="43"/>
      <c r="N101" s="44">
        <f t="shared" si="1"/>
        <v>0</v>
      </c>
      <c r="O101" s="40"/>
      <c r="P101" s="45"/>
      <c r="Q101" s="51"/>
      <c r="R101" s="51"/>
    </row>
    <row r="102" spans="1:18" ht="39.75" customHeight="1" x14ac:dyDescent="0.2">
      <c r="A102" s="39"/>
      <c r="B102" s="56" t="str">
        <f>IFERROR(IF($A102&gt;0,VLOOKUP($A102,Tabla75[#All],5,FALSE),""),"LA INSTITUCIÓN NO SE ENCUENTRA EN EL RFIETP, INGRESE UN CUE CORRECTO")</f>
        <v/>
      </c>
      <c r="C102" s="56" t="str">
        <f>IFERROR(IF($A102&gt;0,VLOOKUP($A102,Tabla75[#All],2,FALSE),""),"LA INSTITUCIÓN NO SE ENCUENTRA EN EL RFIETP, INGRESE UN CUE CORRECTO")</f>
        <v/>
      </c>
      <c r="D102" s="56" t="str">
        <f>IFERROR(IF($A102&gt;0,VLOOKUP($A102,Tabla75[#All],3,FALSE),""),"LA INSTITUCIÓN NO SE ENCUENTRA EN EL RFIETP, INGRESE UN CUE CORRECTO")</f>
        <v/>
      </c>
      <c r="E102" s="56" t="str">
        <f>IFERROR(IF($A102&gt;0,VLOOKUP($A102,Tabla75[#All],4,FALSE),""),"LA INSTITUCIÓN NO SE ENCUENTRA EN EL RFIETP, INGRESE UN CUE CORRECTO")</f>
        <v/>
      </c>
      <c r="F102" s="40"/>
      <c r="G102" s="41"/>
      <c r="H102" s="41"/>
      <c r="I102" s="42"/>
      <c r="J102" s="54"/>
      <c r="K102" s="40"/>
      <c r="L102" s="41"/>
      <c r="M102" s="43"/>
      <c r="N102" s="44">
        <f t="shared" si="1"/>
        <v>0</v>
      </c>
      <c r="O102" s="40"/>
      <c r="P102" s="45"/>
      <c r="Q102" s="51"/>
      <c r="R102" s="51"/>
    </row>
    <row r="103" spans="1:18" ht="39.75" customHeight="1" x14ac:dyDescent="0.2">
      <c r="A103" s="39"/>
      <c r="B103" s="56" t="str">
        <f>IFERROR(IF($A103&gt;0,VLOOKUP($A103,Tabla75[#All],5,FALSE),""),"LA INSTITUCIÓN NO SE ENCUENTRA EN EL RFIETP, INGRESE UN CUE CORRECTO")</f>
        <v/>
      </c>
      <c r="C103" s="56" t="str">
        <f>IFERROR(IF($A103&gt;0,VLOOKUP($A103,Tabla75[#All],2,FALSE),""),"LA INSTITUCIÓN NO SE ENCUENTRA EN EL RFIETP, INGRESE UN CUE CORRECTO")</f>
        <v/>
      </c>
      <c r="D103" s="56" t="str">
        <f>IFERROR(IF($A103&gt;0,VLOOKUP($A103,Tabla75[#All],3,FALSE),""),"LA INSTITUCIÓN NO SE ENCUENTRA EN EL RFIETP, INGRESE UN CUE CORRECTO")</f>
        <v/>
      </c>
      <c r="E103" s="56" t="str">
        <f>IFERROR(IF($A103&gt;0,VLOOKUP($A103,Tabla75[#All],4,FALSE),""),"LA INSTITUCIÓN NO SE ENCUENTRA EN EL RFIETP, INGRESE UN CUE CORRECTO")</f>
        <v/>
      </c>
      <c r="F103" s="40"/>
      <c r="G103" s="41"/>
      <c r="H103" s="41"/>
      <c r="I103" s="42"/>
      <c r="J103" s="54"/>
      <c r="K103" s="40"/>
      <c r="L103" s="41"/>
      <c r="M103" s="43"/>
      <c r="N103" s="44">
        <f t="shared" si="1"/>
        <v>0</v>
      </c>
      <c r="O103" s="40"/>
      <c r="P103" s="45"/>
      <c r="Q103" s="51"/>
      <c r="R103" s="51"/>
    </row>
    <row r="104" spans="1:18" ht="39.75" customHeight="1" x14ac:dyDescent="0.2">
      <c r="A104" s="39"/>
      <c r="B104" s="56" t="str">
        <f>IFERROR(IF($A104&gt;0,VLOOKUP($A104,Tabla75[#All],5,FALSE),""),"LA INSTITUCIÓN NO SE ENCUENTRA EN EL RFIETP, INGRESE UN CUE CORRECTO")</f>
        <v/>
      </c>
      <c r="C104" s="56" t="str">
        <f>IFERROR(IF($A104&gt;0,VLOOKUP($A104,Tabla75[#All],2,FALSE),""),"LA INSTITUCIÓN NO SE ENCUENTRA EN EL RFIETP, INGRESE UN CUE CORRECTO")</f>
        <v/>
      </c>
      <c r="D104" s="56" t="str">
        <f>IFERROR(IF($A104&gt;0,VLOOKUP($A104,Tabla75[#All],3,FALSE),""),"LA INSTITUCIÓN NO SE ENCUENTRA EN EL RFIETP, INGRESE UN CUE CORRECTO")</f>
        <v/>
      </c>
      <c r="E104" s="56" t="str">
        <f>IFERROR(IF($A104&gt;0,VLOOKUP($A104,Tabla75[#All],4,FALSE),""),"LA INSTITUCIÓN NO SE ENCUENTRA EN EL RFIETP, INGRESE UN CUE CORRECTO")</f>
        <v/>
      </c>
      <c r="F104" s="40"/>
      <c r="G104" s="41"/>
      <c r="H104" s="41"/>
      <c r="I104" s="42"/>
      <c r="J104" s="54"/>
      <c r="K104" s="40"/>
      <c r="L104" s="41"/>
      <c r="M104" s="43"/>
      <c r="N104" s="44">
        <f t="shared" si="1"/>
        <v>0</v>
      </c>
      <c r="O104" s="40"/>
      <c r="P104" s="45"/>
      <c r="Q104" s="51"/>
      <c r="R104" s="51"/>
    </row>
    <row r="105" spans="1:18" ht="39.75" customHeight="1" x14ac:dyDescent="0.2">
      <c r="A105" s="39"/>
      <c r="B105" s="56" t="str">
        <f>IFERROR(IF($A105&gt;0,VLOOKUP($A105,Tabla75[#All],5,FALSE),""),"LA INSTITUCIÓN NO SE ENCUENTRA EN EL RFIETP, INGRESE UN CUE CORRECTO")</f>
        <v/>
      </c>
      <c r="C105" s="56" t="str">
        <f>IFERROR(IF($A105&gt;0,VLOOKUP($A105,Tabla75[#All],2,FALSE),""),"LA INSTITUCIÓN NO SE ENCUENTRA EN EL RFIETP, INGRESE UN CUE CORRECTO")</f>
        <v/>
      </c>
      <c r="D105" s="56" t="str">
        <f>IFERROR(IF($A105&gt;0,VLOOKUP($A105,Tabla75[#All],3,FALSE),""),"LA INSTITUCIÓN NO SE ENCUENTRA EN EL RFIETP, INGRESE UN CUE CORRECTO")</f>
        <v/>
      </c>
      <c r="E105" s="56" t="str">
        <f>IFERROR(IF($A105&gt;0,VLOOKUP($A105,Tabla75[#All],4,FALSE),""),"LA INSTITUCIÓN NO SE ENCUENTRA EN EL RFIETP, INGRESE UN CUE CORRECTO")</f>
        <v/>
      </c>
      <c r="F105" s="40"/>
      <c r="G105" s="41"/>
      <c r="H105" s="41"/>
      <c r="I105" s="42"/>
      <c r="J105" s="54"/>
      <c r="K105" s="40"/>
      <c r="L105" s="41"/>
      <c r="M105" s="43"/>
      <c r="N105" s="44">
        <f t="shared" si="1"/>
        <v>0</v>
      </c>
      <c r="O105" s="40"/>
      <c r="P105" s="45"/>
      <c r="Q105" s="51"/>
      <c r="R105" s="51"/>
    </row>
    <row r="106" spans="1:18" ht="39.75" customHeight="1" x14ac:dyDescent="0.2">
      <c r="A106" s="39"/>
      <c r="B106" s="56" t="str">
        <f>IFERROR(IF($A106&gt;0,VLOOKUP($A106,Tabla75[#All],5,FALSE),""),"LA INSTITUCIÓN NO SE ENCUENTRA EN EL RFIETP, INGRESE UN CUE CORRECTO")</f>
        <v/>
      </c>
      <c r="C106" s="56" t="str">
        <f>IFERROR(IF($A106&gt;0,VLOOKUP($A106,Tabla75[#All],2,FALSE),""),"LA INSTITUCIÓN NO SE ENCUENTRA EN EL RFIETP, INGRESE UN CUE CORRECTO")</f>
        <v/>
      </c>
      <c r="D106" s="56" t="str">
        <f>IFERROR(IF($A106&gt;0,VLOOKUP($A106,Tabla75[#All],3,FALSE),""),"LA INSTITUCIÓN NO SE ENCUENTRA EN EL RFIETP, INGRESE UN CUE CORRECTO")</f>
        <v/>
      </c>
      <c r="E106" s="56" t="str">
        <f>IFERROR(IF($A106&gt;0,VLOOKUP($A106,Tabla75[#All],4,FALSE),""),"LA INSTITUCIÓN NO SE ENCUENTRA EN EL RFIETP, INGRESE UN CUE CORRECTO")</f>
        <v/>
      </c>
      <c r="F106" s="40"/>
      <c r="G106" s="41"/>
      <c r="H106" s="41"/>
      <c r="I106" s="42"/>
      <c r="J106" s="54"/>
      <c r="K106" s="40"/>
      <c r="L106" s="41"/>
      <c r="M106" s="43"/>
      <c r="N106" s="44">
        <f t="shared" si="1"/>
        <v>0</v>
      </c>
      <c r="O106" s="40"/>
      <c r="P106" s="45"/>
      <c r="Q106" s="51"/>
      <c r="R106" s="51"/>
    </row>
    <row r="107" spans="1:18" ht="39.75" customHeight="1" x14ac:dyDescent="0.2">
      <c r="A107" s="39"/>
      <c r="B107" s="56" t="str">
        <f>IFERROR(IF($A107&gt;0,VLOOKUP($A107,Tabla75[#All],5,FALSE),""),"LA INSTITUCIÓN NO SE ENCUENTRA EN EL RFIETP, INGRESE UN CUE CORRECTO")</f>
        <v/>
      </c>
      <c r="C107" s="56" t="str">
        <f>IFERROR(IF($A107&gt;0,VLOOKUP($A107,Tabla75[#All],2,FALSE),""),"LA INSTITUCIÓN NO SE ENCUENTRA EN EL RFIETP, INGRESE UN CUE CORRECTO")</f>
        <v/>
      </c>
      <c r="D107" s="56" t="str">
        <f>IFERROR(IF($A107&gt;0,VLOOKUP($A107,Tabla75[#All],3,FALSE),""),"LA INSTITUCIÓN NO SE ENCUENTRA EN EL RFIETP, INGRESE UN CUE CORRECTO")</f>
        <v/>
      </c>
      <c r="E107" s="56" t="str">
        <f>IFERROR(IF($A107&gt;0,VLOOKUP($A107,Tabla75[#All],4,FALSE),""),"LA INSTITUCIÓN NO SE ENCUENTRA EN EL RFIETP, INGRESE UN CUE CORRECTO")</f>
        <v/>
      </c>
      <c r="F107" s="40"/>
      <c r="G107" s="41"/>
      <c r="H107" s="41"/>
      <c r="I107" s="42"/>
      <c r="J107" s="54"/>
      <c r="K107" s="40"/>
      <c r="L107" s="41"/>
      <c r="M107" s="43"/>
      <c r="N107" s="44">
        <f t="shared" si="1"/>
        <v>0</v>
      </c>
      <c r="O107" s="40"/>
      <c r="P107" s="45"/>
      <c r="Q107" s="51"/>
      <c r="R107" s="51"/>
    </row>
    <row r="108" spans="1:18" ht="39.75" customHeight="1" x14ac:dyDescent="0.2">
      <c r="A108" s="39"/>
      <c r="B108" s="56" t="str">
        <f>IFERROR(IF($A108&gt;0,VLOOKUP($A108,Tabla75[#All],5,FALSE),""),"LA INSTITUCIÓN NO SE ENCUENTRA EN EL RFIETP, INGRESE UN CUE CORRECTO")</f>
        <v/>
      </c>
      <c r="C108" s="56" t="str">
        <f>IFERROR(IF($A108&gt;0,VLOOKUP($A108,Tabla75[#All],2,FALSE),""),"LA INSTITUCIÓN NO SE ENCUENTRA EN EL RFIETP, INGRESE UN CUE CORRECTO")</f>
        <v/>
      </c>
      <c r="D108" s="56" t="str">
        <f>IFERROR(IF($A108&gt;0,VLOOKUP($A108,Tabla75[#All],3,FALSE),""),"LA INSTITUCIÓN NO SE ENCUENTRA EN EL RFIETP, INGRESE UN CUE CORRECTO")</f>
        <v/>
      </c>
      <c r="E108" s="56" t="str">
        <f>IFERROR(IF($A108&gt;0,VLOOKUP($A108,Tabla75[#All],4,FALSE),""),"LA INSTITUCIÓN NO SE ENCUENTRA EN EL RFIETP, INGRESE UN CUE CORRECTO")</f>
        <v/>
      </c>
      <c r="F108" s="40"/>
      <c r="G108" s="41"/>
      <c r="H108" s="41"/>
      <c r="I108" s="42"/>
      <c r="J108" s="54"/>
      <c r="K108" s="40"/>
      <c r="L108" s="41"/>
      <c r="M108" s="43"/>
      <c r="N108" s="44">
        <f t="shared" si="1"/>
        <v>0</v>
      </c>
      <c r="O108" s="40"/>
      <c r="P108" s="45"/>
      <c r="Q108" s="51"/>
      <c r="R108" s="51"/>
    </row>
    <row r="109" spans="1:18" ht="39.75" customHeight="1" x14ac:dyDescent="0.2">
      <c r="A109" s="39"/>
      <c r="B109" s="56" t="str">
        <f>IFERROR(IF($A109&gt;0,VLOOKUP($A109,Tabla75[#All],5,FALSE),""),"LA INSTITUCIÓN NO SE ENCUENTRA EN EL RFIETP, INGRESE UN CUE CORRECTO")</f>
        <v/>
      </c>
      <c r="C109" s="56" t="str">
        <f>IFERROR(IF($A109&gt;0,VLOOKUP($A109,Tabla75[#All],2,FALSE),""),"LA INSTITUCIÓN NO SE ENCUENTRA EN EL RFIETP, INGRESE UN CUE CORRECTO")</f>
        <v/>
      </c>
      <c r="D109" s="56" t="str">
        <f>IFERROR(IF($A109&gt;0,VLOOKUP($A109,Tabla75[#All],3,FALSE),""),"LA INSTITUCIÓN NO SE ENCUENTRA EN EL RFIETP, INGRESE UN CUE CORRECTO")</f>
        <v/>
      </c>
      <c r="E109" s="56" t="str">
        <f>IFERROR(IF($A109&gt;0,VLOOKUP($A109,Tabla75[#All],4,FALSE),""),"LA INSTITUCIÓN NO SE ENCUENTRA EN EL RFIETP, INGRESE UN CUE CORRECTO")</f>
        <v/>
      </c>
      <c r="F109" s="40"/>
      <c r="G109" s="41"/>
      <c r="H109" s="41"/>
      <c r="I109" s="42"/>
      <c r="J109" s="54"/>
      <c r="K109" s="40"/>
      <c r="L109" s="41"/>
      <c r="M109" s="43"/>
      <c r="N109" s="44">
        <f t="shared" si="1"/>
        <v>0</v>
      </c>
      <c r="O109" s="40"/>
      <c r="P109" s="45"/>
      <c r="Q109" s="51"/>
      <c r="R109" s="51"/>
    </row>
    <row r="110" spans="1:18" ht="39.75" customHeight="1" x14ac:dyDescent="0.2">
      <c r="A110" s="39"/>
      <c r="B110" s="56" t="str">
        <f>IFERROR(IF($A110&gt;0,VLOOKUP($A110,Tabla75[#All],5,FALSE),""),"LA INSTITUCIÓN NO SE ENCUENTRA EN EL RFIETP, INGRESE UN CUE CORRECTO")</f>
        <v/>
      </c>
      <c r="C110" s="56" t="str">
        <f>IFERROR(IF($A110&gt;0,VLOOKUP($A110,Tabla75[#All],2,FALSE),""),"LA INSTITUCIÓN NO SE ENCUENTRA EN EL RFIETP, INGRESE UN CUE CORRECTO")</f>
        <v/>
      </c>
      <c r="D110" s="56" t="str">
        <f>IFERROR(IF($A110&gt;0,VLOOKUP($A110,Tabla75[#All],3,FALSE),""),"LA INSTITUCIÓN NO SE ENCUENTRA EN EL RFIETP, INGRESE UN CUE CORRECTO")</f>
        <v/>
      </c>
      <c r="E110" s="56" t="str">
        <f>IFERROR(IF($A110&gt;0,VLOOKUP($A110,Tabla75[#All],4,FALSE),""),"LA INSTITUCIÓN NO SE ENCUENTRA EN EL RFIETP, INGRESE UN CUE CORRECTO")</f>
        <v/>
      </c>
      <c r="F110" s="40"/>
      <c r="G110" s="41"/>
      <c r="H110" s="41"/>
      <c r="I110" s="42"/>
      <c r="J110" s="54"/>
      <c r="K110" s="40"/>
      <c r="L110" s="41"/>
      <c r="M110" s="43"/>
      <c r="N110" s="44">
        <f t="shared" si="1"/>
        <v>0</v>
      </c>
      <c r="O110" s="40"/>
      <c r="P110" s="45"/>
      <c r="Q110" s="51"/>
      <c r="R110" s="51"/>
    </row>
    <row r="111" spans="1:18" ht="39.75" customHeight="1" x14ac:dyDescent="0.2">
      <c r="A111" s="39"/>
      <c r="B111" s="56" t="str">
        <f>IFERROR(IF($A111&gt;0,VLOOKUP($A111,Tabla75[#All],5,FALSE),""),"LA INSTITUCIÓN NO SE ENCUENTRA EN EL RFIETP, INGRESE UN CUE CORRECTO")</f>
        <v/>
      </c>
      <c r="C111" s="56" t="str">
        <f>IFERROR(IF($A111&gt;0,VLOOKUP($A111,Tabla75[#All],2,FALSE),""),"LA INSTITUCIÓN NO SE ENCUENTRA EN EL RFIETP, INGRESE UN CUE CORRECTO")</f>
        <v/>
      </c>
      <c r="D111" s="56" t="str">
        <f>IFERROR(IF($A111&gt;0,VLOOKUP($A111,Tabla75[#All],3,FALSE),""),"LA INSTITUCIÓN NO SE ENCUENTRA EN EL RFIETP, INGRESE UN CUE CORRECTO")</f>
        <v/>
      </c>
      <c r="E111" s="56" t="str">
        <f>IFERROR(IF($A111&gt;0,VLOOKUP($A111,Tabla75[#All],4,FALSE),""),"LA INSTITUCIÓN NO SE ENCUENTRA EN EL RFIETP, INGRESE UN CUE CORRECTO")</f>
        <v/>
      </c>
      <c r="F111" s="40"/>
      <c r="G111" s="41"/>
      <c r="H111" s="41"/>
      <c r="I111" s="42"/>
      <c r="J111" s="54"/>
      <c r="K111" s="40"/>
      <c r="L111" s="41"/>
      <c r="M111" s="43"/>
      <c r="N111" s="44">
        <f t="shared" si="1"/>
        <v>0</v>
      </c>
      <c r="O111" s="40"/>
      <c r="P111" s="45"/>
      <c r="Q111" s="51"/>
      <c r="R111" s="51"/>
    </row>
    <row r="112" spans="1:18" ht="39.75" customHeight="1" x14ac:dyDescent="0.2">
      <c r="A112" s="39"/>
      <c r="B112" s="56" t="str">
        <f>IFERROR(IF($A112&gt;0,VLOOKUP($A112,Tabla75[#All],5,FALSE),""),"LA INSTITUCIÓN NO SE ENCUENTRA EN EL RFIETP, INGRESE UN CUE CORRECTO")</f>
        <v/>
      </c>
      <c r="C112" s="56" t="str">
        <f>IFERROR(IF($A112&gt;0,VLOOKUP($A112,Tabla75[#All],2,FALSE),""),"LA INSTITUCIÓN NO SE ENCUENTRA EN EL RFIETP, INGRESE UN CUE CORRECTO")</f>
        <v/>
      </c>
      <c r="D112" s="56" t="str">
        <f>IFERROR(IF($A112&gt;0,VLOOKUP($A112,Tabla75[#All],3,FALSE),""),"LA INSTITUCIÓN NO SE ENCUENTRA EN EL RFIETP, INGRESE UN CUE CORRECTO")</f>
        <v/>
      </c>
      <c r="E112" s="56" t="str">
        <f>IFERROR(IF($A112&gt;0,VLOOKUP($A112,Tabla75[#All],4,FALSE),""),"LA INSTITUCIÓN NO SE ENCUENTRA EN EL RFIETP, INGRESE UN CUE CORRECTO")</f>
        <v/>
      </c>
      <c r="F112" s="40"/>
      <c r="G112" s="41"/>
      <c r="H112" s="41"/>
      <c r="I112" s="42"/>
      <c r="J112" s="54"/>
      <c r="K112" s="40"/>
      <c r="L112" s="41"/>
      <c r="M112" s="43"/>
      <c r="N112" s="44">
        <f t="shared" si="1"/>
        <v>0</v>
      </c>
      <c r="O112" s="40"/>
      <c r="P112" s="45"/>
      <c r="Q112" s="51"/>
      <c r="R112" s="51"/>
    </row>
    <row r="113" spans="1:18" ht="39.75" customHeight="1" x14ac:dyDescent="0.2">
      <c r="A113" s="39"/>
      <c r="B113" s="56" t="str">
        <f>IFERROR(IF($A113&gt;0,VLOOKUP($A113,Tabla75[#All],5,FALSE),""),"LA INSTITUCIÓN NO SE ENCUENTRA EN EL RFIETP, INGRESE UN CUE CORRECTO")</f>
        <v/>
      </c>
      <c r="C113" s="56" t="str">
        <f>IFERROR(IF($A113&gt;0,VLOOKUP($A113,Tabla75[#All],2,FALSE),""),"LA INSTITUCIÓN NO SE ENCUENTRA EN EL RFIETP, INGRESE UN CUE CORRECTO")</f>
        <v/>
      </c>
      <c r="D113" s="56" t="str">
        <f>IFERROR(IF($A113&gt;0,VLOOKUP($A113,Tabla75[#All],3,FALSE),""),"LA INSTITUCIÓN NO SE ENCUENTRA EN EL RFIETP, INGRESE UN CUE CORRECTO")</f>
        <v/>
      </c>
      <c r="E113" s="56" t="str">
        <f>IFERROR(IF($A113&gt;0,VLOOKUP($A113,Tabla75[#All],4,FALSE),""),"LA INSTITUCIÓN NO SE ENCUENTRA EN EL RFIETP, INGRESE UN CUE CORRECTO")</f>
        <v/>
      </c>
      <c r="F113" s="40"/>
      <c r="G113" s="41"/>
      <c r="H113" s="41"/>
      <c r="I113" s="42"/>
      <c r="J113" s="54"/>
      <c r="K113" s="40"/>
      <c r="L113" s="41"/>
      <c r="M113" s="43"/>
      <c r="N113" s="44">
        <f t="shared" si="1"/>
        <v>0</v>
      </c>
      <c r="O113" s="40"/>
      <c r="P113" s="45"/>
      <c r="Q113" s="51"/>
      <c r="R113" s="51"/>
    </row>
    <row r="114" spans="1:18" ht="39.75" customHeight="1" x14ac:dyDescent="0.2">
      <c r="A114" s="39"/>
      <c r="B114" s="56" t="str">
        <f>IFERROR(IF($A114&gt;0,VLOOKUP($A114,Tabla75[#All],5,FALSE),""),"LA INSTITUCIÓN NO SE ENCUENTRA EN EL RFIETP, INGRESE UN CUE CORRECTO")</f>
        <v/>
      </c>
      <c r="C114" s="56" t="str">
        <f>IFERROR(IF($A114&gt;0,VLOOKUP($A114,Tabla75[#All],2,FALSE),""),"LA INSTITUCIÓN NO SE ENCUENTRA EN EL RFIETP, INGRESE UN CUE CORRECTO")</f>
        <v/>
      </c>
      <c r="D114" s="56" t="str">
        <f>IFERROR(IF($A114&gt;0,VLOOKUP($A114,Tabla75[#All],3,FALSE),""),"LA INSTITUCIÓN NO SE ENCUENTRA EN EL RFIETP, INGRESE UN CUE CORRECTO")</f>
        <v/>
      </c>
      <c r="E114" s="56" t="str">
        <f>IFERROR(IF($A114&gt;0,VLOOKUP($A114,Tabla75[#All],4,FALSE),""),"LA INSTITUCIÓN NO SE ENCUENTRA EN EL RFIETP, INGRESE UN CUE CORRECTO")</f>
        <v/>
      </c>
      <c r="F114" s="40"/>
      <c r="G114" s="41"/>
      <c r="H114" s="41"/>
      <c r="I114" s="42"/>
      <c r="J114" s="54"/>
      <c r="K114" s="40"/>
      <c r="L114" s="41"/>
      <c r="M114" s="43"/>
      <c r="N114" s="44">
        <f t="shared" si="1"/>
        <v>0</v>
      </c>
      <c r="O114" s="40"/>
      <c r="P114" s="45"/>
      <c r="Q114" s="51"/>
      <c r="R114" s="51"/>
    </row>
    <row r="115" spans="1:18" ht="39.75" customHeight="1" x14ac:dyDescent="0.2">
      <c r="A115" s="39"/>
      <c r="B115" s="56" t="str">
        <f>IFERROR(IF($A115&gt;0,VLOOKUP($A115,Tabla75[#All],5,FALSE),""),"LA INSTITUCIÓN NO SE ENCUENTRA EN EL RFIETP, INGRESE UN CUE CORRECTO")</f>
        <v/>
      </c>
      <c r="C115" s="56" t="str">
        <f>IFERROR(IF($A115&gt;0,VLOOKUP($A115,Tabla75[#All],2,FALSE),""),"LA INSTITUCIÓN NO SE ENCUENTRA EN EL RFIETP, INGRESE UN CUE CORRECTO")</f>
        <v/>
      </c>
      <c r="D115" s="56" t="str">
        <f>IFERROR(IF($A115&gt;0,VLOOKUP($A115,Tabla75[#All],3,FALSE),""),"LA INSTITUCIÓN NO SE ENCUENTRA EN EL RFIETP, INGRESE UN CUE CORRECTO")</f>
        <v/>
      </c>
      <c r="E115" s="56" t="str">
        <f>IFERROR(IF($A115&gt;0,VLOOKUP($A115,Tabla75[#All],4,FALSE),""),"LA INSTITUCIÓN NO SE ENCUENTRA EN EL RFIETP, INGRESE UN CUE CORRECTO")</f>
        <v/>
      </c>
      <c r="F115" s="40"/>
      <c r="G115" s="41"/>
      <c r="H115" s="41"/>
      <c r="I115" s="42"/>
      <c r="J115" s="54"/>
      <c r="K115" s="40"/>
      <c r="L115" s="41"/>
      <c r="M115" s="43"/>
      <c r="N115" s="44">
        <f t="shared" si="1"/>
        <v>0</v>
      </c>
      <c r="O115" s="40"/>
      <c r="P115" s="45"/>
      <c r="Q115" s="51"/>
      <c r="R115" s="51"/>
    </row>
    <row r="116" spans="1:18" ht="39.75" customHeight="1" x14ac:dyDescent="0.2">
      <c r="A116" s="39"/>
      <c r="B116" s="56" t="str">
        <f>IFERROR(IF($A116&gt;0,VLOOKUP($A116,Tabla75[#All],5,FALSE),""),"LA INSTITUCIÓN NO SE ENCUENTRA EN EL RFIETP, INGRESE UN CUE CORRECTO")</f>
        <v/>
      </c>
      <c r="C116" s="56" t="str">
        <f>IFERROR(IF($A116&gt;0,VLOOKUP($A116,Tabla75[#All],2,FALSE),""),"LA INSTITUCIÓN NO SE ENCUENTRA EN EL RFIETP, INGRESE UN CUE CORRECTO")</f>
        <v/>
      </c>
      <c r="D116" s="56" t="str">
        <f>IFERROR(IF($A116&gt;0,VLOOKUP($A116,Tabla75[#All],3,FALSE),""),"LA INSTITUCIÓN NO SE ENCUENTRA EN EL RFIETP, INGRESE UN CUE CORRECTO")</f>
        <v/>
      </c>
      <c r="E116" s="56" t="str">
        <f>IFERROR(IF($A116&gt;0,VLOOKUP($A116,Tabla75[#All],4,FALSE),""),"LA INSTITUCIÓN NO SE ENCUENTRA EN EL RFIETP, INGRESE UN CUE CORRECTO")</f>
        <v/>
      </c>
      <c r="F116" s="40"/>
      <c r="G116" s="41"/>
      <c r="H116" s="41"/>
      <c r="I116" s="42"/>
      <c r="J116" s="54"/>
      <c r="K116" s="40"/>
      <c r="L116" s="41"/>
      <c r="M116" s="43"/>
      <c r="N116" s="44">
        <f t="shared" si="1"/>
        <v>0</v>
      </c>
      <c r="O116" s="40"/>
      <c r="P116" s="45"/>
      <c r="Q116" s="51"/>
      <c r="R116" s="51"/>
    </row>
    <row r="117" spans="1:18" ht="39.75" customHeight="1" x14ac:dyDescent="0.2">
      <c r="A117" s="39"/>
      <c r="B117" s="56" t="str">
        <f>IFERROR(IF($A117&gt;0,VLOOKUP($A117,Tabla75[#All],5,FALSE),""),"LA INSTITUCIÓN NO SE ENCUENTRA EN EL RFIETP, INGRESE UN CUE CORRECTO")</f>
        <v/>
      </c>
      <c r="C117" s="56" t="str">
        <f>IFERROR(IF($A117&gt;0,VLOOKUP($A117,Tabla75[#All],2,FALSE),""),"LA INSTITUCIÓN NO SE ENCUENTRA EN EL RFIETP, INGRESE UN CUE CORRECTO")</f>
        <v/>
      </c>
      <c r="D117" s="56" t="str">
        <f>IFERROR(IF($A117&gt;0,VLOOKUP($A117,Tabla75[#All],3,FALSE),""),"LA INSTITUCIÓN NO SE ENCUENTRA EN EL RFIETP, INGRESE UN CUE CORRECTO")</f>
        <v/>
      </c>
      <c r="E117" s="56" t="str">
        <f>IFERROR(IF($A117&gt;0,VLOOKUP($A117,Tabla75[#All],4,FALSE),""),"LA INSTITUCIÓN NO SE ENCUENTRA EN EL RFIETP, INGRESE UN CUE CORRECTO")</f>
        <v/>
      </c>
      <c r="F117" s="40"/>
      <c r="G117" s="41"/>
      <c r="H117" s="41"/>
      <c r="I117" s="42"/>
      <c r="J117" s="54"/>
      <c r="K117" s="40"/>
      <c r="L117" s="41"/>
      <c r="M117" s="43"/>
      <c r="N117" s="44">
        <f t="shared" si="1"/>
        <v>0</v>
      </c>
      <c r="O117" s="40"/>
      <c r="P117" s="45"/>
      <c r="Q117" s="51"/>
      <c r="R117" s="51"/>
    </row>
    <row r="118" spans="1:18" ht="39.75" customHeight="1" x14ac:dyDescent="0.2">
      <c r="A118" s="39"/>
      <c r="B118" s="56" t="str">
        <f>IFERROR(IF($A118&gt;0,VLOOKUP($A118,Tabla75[#All],5,FALSE),""),"LA INSTITUCIÓN NO SE ENCUENTRA EN EL RFIETP, INGRESE UN CUE CORRECTO")</f>
        <v/>
      </c>
      <c r="C118" s="56" t="str">
        <f>IFERROR(IF($A118&gt;0,VLOOKUP($A118,Tabla75[#All],2,FALSE),""),"LA INSTITUCIÓN NO SE ENCUENTRA EN EL RFIETP, INGRESE UN CUE CORRECTO")</f>
        <v/>
      </c>
      <c r="D118" s="56" t="str">
        <f>IFERROR(IF($A118&gt;0,VLOOKUP($A118,Tabla75[#All],3,FALSE),""),"LA INSTITUCIÓN NO SE ENCUENTRA EN EL RFIETP, INGRESE UN CUE CORRECTO")</f>
        <v/>
      </c>
      <c r="E118" s="56" t="str">
        <f>IFERROR(IF($A118&gt;0,VLOOKUP($A118,Tabla75[#All],4,FALSE),""),"LA INSTITUCIÓN NO SE ENCUENTRA EN EL RFIETP, INGRESE UN CUE CORRECTO")</f>
        <v/>
      </c>
      <c r="F118" s="40"/>
      <c r="G118" s="41"/>
      <c r="H118" s="41"/>
      <c r="I118" s="42"/>
      <c r="J118" s="54"/>
      <c r="K118" s="40"/>
      <c r="L118" s="41"/>
      <c r="M118" s="43"/>
      <c r="N118" s="44">
        <f t="shared" si="1"/>
        <v>0</v>
      </c>
      <c r="O118" s="40"/>
      <c r="P118" s="45"/>
      <c r="Q118" s="51"/>
      <c r="R118" s="51"/>
    </row>
    <row r="119" spans="1:18" ht="39.75" customHeight="1" x14ac:dyDescent="0.2">
      <c r="A119" s="39"/>
      <c r="B119" s="56" t="str">
        <f>IFERROR(IF($A119&gt;0,VLOOKUP($A119,Tabla75[#All],5,FALSE),""),"LA INSTITUCIÓN NO SE ENCUENTRA EN EL RFIETP, INGRESE UN CUE CORRECTO")</f>
        <v/>
      </c>
      <c r="C119" s="56" t="str">
        <f>IFERROR(IF($A119&gt;0,VLOOKUP($A119,Tabla75[#All],2,FALSE),""),"LA INSTITUCIÓN NO SE ENCUENTRA EN EL RFIETP, INGRESE UN CUE CORRECTO")</f>
        <v/>
      </c>
      <c r="D119" s="56" t="str">
        <f>IFERROR(IF($A119&gt;0,VLOOKUP($A119,Tabla75[#All],3,FALSE),""),"LA INSTITUCIÓN NO SE ENCUENTRA EN EL RFIETP, INGRESE UN CUE CORRECTO")</f>
        <v/>
      </c>
      <c r="E119" s="56" t="str">
        <f>IFERROR(IF($A119&gt;0,VLOOKUP($A119,Tabla75[#All],4,FALSE),""),"LA INSTITUCIÓN NO SE ENCUENTRA EN EL RFIETP, INGRESE UN CUE CORRECTO")</f>
        <v/>
      </c>
      <c r="F119" s="40"/>
      <c r="G119" s="41"/>
      <c r="H119" s="41"/>
      <c r="I119" s="42"/>
      <c r="J119" s="54"/>
      <c r="K119" s="40"/>
      <c r="L119" s="41"/>
      <c r="M119" s="43"/>
      <c r="N119" s="44">
        <f t="shared" si="1"/>
        <v>0</v>
      </c>
      <c r="O119" s="40"/>
      <c r="P119" s="45"/>
      <c r="Q119" s="51"/>
      <c r="R119" s="51"/>
    </row>
    <row r="120" spans="1:18" ht="39.75" customHeight="1" x14ac:dyDescent="0.2">
      <c r="A120" s="39"/>
      <c r="B120" s="56" t="str">
        <f>IFERROR(IF($A120&gt;0,VLOOKUP($A120,Tabla75[#All],5,FALSE),""),"LA INSTITUCIÓN NO SE ENCUENTRA EN EL RFIETP, INGRESE UN CUE CORRECTO")</f>
        <v/>
      </c>
      <c r="C120" s="56" t="str">
        <f>IFERROR(IF($A120&gt;0,VLOOKUP($A120,Tabla75[#All],2,FALSE),""),"LA INSTITUCIÓN NO SE ENCUENTRA EN EL RFIETP, INGRESE UN CUE CORRECTO")</f>
        <v/>
      </c>
      <c r="D120" s="56" t="str">
        <f>IFERROR(IF($A120&gt;0,VLOOKUP($A120,Tabla75[#All],3,FALSE),""),"LA INSTITUCIÓN NO SE ENCUENTRA EN EL RFIETP, INGRESE UN CUE CORRECTO")</f>
        <v/>
      </c>
      <c r="E120" s="56" t="str">
        <f>IFERROR(IF($A120&gt;0,VLOOKUP($A120,Tabla75[#All],4,FALSE),""),"LA INSTITUCIÓN NO SE ENCUENTRA EN EL RFIETP, INGRESE UN CUE CORRECTO")</f>
        <v/>
      </c>
      <c r="F120" s="40"/>
      <c r="G120" s="41"/>
      <c r="H120" s="41"/>
      <c r="I120" s="42"/>
      <c r="J120" s="54"/>
      <c r="K120" s="40"/>
      <c r="L120" s="41"/>
      <c r="M120" s="43"/>
      <c r="N120" s="44">
        <f t="shared" si="1"/>
        <v>0</v>
      </c>
      <c r="O120" s="40"/>
      <c r="P120" s="45"/>
      <c r="Q120" s="51"/>
      <c r="R120" s="51"/>
    </row>
    <row r="121" spans="1:18" ht="39.75" customHeight="1" x14ac:dyDescent="0.2">
      <c r="A121" s="88"/>
      <c r="B121" s="56" t="str">
        <f>IFERROR(IF($A121&gt;0,VLOOKUP($A121,Tabla75[#All],5,FALSE),""),"LA INSTITUCIÓN NO SE ENCUENTRA EN EL RFIETP, INGRESE UN CUE CORRECTO")</f>
        <v/>
      </c>
      <c r="C121" s="56" t="str">
        <f>IFERROR(IF($A121&gt;0,VLOOKUP($A121,Tabla75[#All],2,FALSE),""),"LA INSTITUCIÓN NO SE ENCUENTRA EN EL RFIETP, INGRESE UN CUE CORRECTO")</f>
        <v/>
      </c>
      <c r="D121" s="56" t="str">
        <f>IFERROR(IF($A121&gt;0,VLOOKUP($A121,Tabla75[#All],3,FALSE),""),"LA INSTITUCIÓN NO SE ENCUENTRA EN EL RFIETP, INGRESE UN CUE CORRECTO")</f>
        <v/>
      </c>
      <c r="E121" s="56" t="str">
        <f>IFERROR(IF($A121&gt;0,VLOOKUP($A121,Tabla75[#All],4,FALSE),""),"LA INSTITUCIÓN NO SE ENCUENTRA EN EL RFIETP, INGRESE UN CUE CORRECTO")</f>
        <v/>
      </c>
      <c r="F121" s="40"/>
      <c r="G121" s="41"/>
      <c r="H121" s="41"/>
      <c r="I121" s="42"/>
      <c r="J121" s="54"/>
      <c r="K121" s="40"/>
      <c r="L121" s="41"/>
      <c r="M121" s="43"/>
      <c r="N121" s="44">
        <f t="shared" si="1"/>
        <v>0</v>
      </c>
      <c r="O121" s="40"/>
      <c r="P121" s="45"/>
      <c r="Q121" s="51"/>
      <c r="R121" s="51"/>
    </row>
    <row r="122" spans="1:18" ht="39.75" customHeight="1" x14ac:dyDescent="0.2">
      <c r="A122" s="86"/>
      <c r="B122" s="56" t="str">
        <f>IFERROR(IF($A122&gt;0,VLOOKUP($A122,Tabla75[#All],5,FALSE),""),"LA INSTITUCIÓN NO SE ENCUENTRA EN EL RFIETP, INGRESE UN CUE CORRECTO")</f>
        <v/>
      </c>
      <c r="C122" s="56" t="str">
        <f>IFERROR(IF($A122&gt;0,VLOOKUP($A122,Tabla75[#All],2,FALSE),""),"LA INSTITUCIÓN NO SE ENCUENTRA EN EL RFIETP, INGRESE UN CUE CORRECTO")</f>
        <v/>
      </c>
      <c r="D122" s="56" t="str">
        <f>IFERROR(IF($A122&gt;0,VLOOKUP($A122,Tabla75[#All],3,FALSE),""),"LA INSTITUCIÓN NO SE ENCUENTRA EN EL RFIETP, INGRESE UN CUE CORRECTO")</f>
        <v/>
      </c>
      <c r="E122" s="56" t="str">
        <f>IFERROR(IF($A122&gt;0,VLOOKUP($A122,Tabla75[#All],4,FALSE),""),"LA INSTITUCIÓN NO SE ENCUENTRA EN EL RFIETP, INGRESE UN CUE CORRECTO")</f>
        <v/>
      </c>
      <c r="F122" s="40"/>
      <c r="G122" s="41"/>
      <c r="H122" s="41"/>
      <c r="I122" s="42"/>
      <c r="J122" s="54"/>
      <c r="K122" s="40"/>
      <c r="L122" s="41"/>
      <c r="M122" s="43"/>
      <c r="N122" s="44">
        <f t="shared" si="1"/>
        <v>0</v>
      </c>
      <c r="O122" s="40"/>
      <c r="P122" s="45"/>
      <c r="Q122" s="51"/>
      <c r="R122" s="51"/>
    </row>
    <row r="123" spans="1:18" ht="39.75" customHeight="1" x14ac:dyDescent="0.2">
      <c r="A123" s="87"/>
      <c r="B123" s="56" t="str">
        <f>IFERROR(IF($A123&gt;0,VLOOKUP($A123,Tabla75[#All],5,FALSE),""),"LA INSTITUCIÓN NO SE ENCUENTRA EN EL RFIETP, INGRESE UN CUE CORRECTO")</f>
        <v/>
      </c>
      <c r="C123" s="56" t="str">
        <f>IFERROR(IF($A123&gt;0,VLOOKUP($A123,Tabla75[#All],2,FALSE),""),"LA INSTITUCIÓN NO SE ENCUENTRA EN EL RFIETP, INGRESE UN CUE CORRECTO")</f>
        <v/>
      </c>
      <c r="D123" s="56" t="str">
        <f>IFERROR(IF($A123&gt;0,VLOOKUP($A123,Tabla75[#All],3,FALSE),""),"LA INSTITUCIÓN NO SE ENCUENTRA EN EL RFIETP, INGRESE UN CUE CORRECTO")</f>
        <v/>
      </c>
      <c r="E123" s="56" t="str">
        <f>IFERROR(IF($A123&gt;0,VLOOKUP($A123,Tabla75[#All],4,FALSE),""),"LA INSTITUCIÓN NO SE ENCUENTRA EN EL RFIETP, INGRESE UN CUE CORRECTO")</f>
        <v/>
      </c>
      <c r="F123" s="40"/>
      <c r="G123" s="41"/>
      <c r="H123" s="41"/>
      <c r="I123" s="42"/>
      <c r="J123" s="54"/>
      <c r="K123" s="40"/>
      <c r="L123" s="41"/>
      <c r="M123" s="43"/>
      <c r="N123" s="44">
        <f t="shared" si="1"/>
        <v>0</v>
      </c>
      <c r="O123" s="40"/>
      <c r="P123" s="45"/>
      <c r="Q123" s="51"/>
      <c r="R123" s="51"/>
    </row>
    <row r="124" spans="1:18" ht="39.75" customHeight="1" x14ac:dyDescent="0.2">
      <c r="A124" s="87"/>
      <c r="B124" s="56" t="str">
        <f>IFERROR(IF($A124&gt;0,VLOOKUP($A124,Tabla75[#All],5,FALSE),""),"LA INSTITUCIÓN NO SE ENCUENTRA EN EL RFIETP, INGRESE UN CUE CORRECTO")</f>
        <v/>
      </c>
      <c r="C124" s="56" t="str">
        <f>IFERROR(IF($A124&gt;0,VLOOKUP($A124,Tabla75[#All],2,FALSE),""),"LA INSTITUCIÓN NO SE ENCUENTRA EN EL RFIETP, INGRESE UN CUE CORRECTO")</f>
        <v/>
      </c>
      <c r="D124" s="56" t="str">
        <f>IFERROR(IF($A124&gt;0,VLOOKUP($A124,Tabla75[#All],3,FALSE),""),"LA INSTITUCIÓN NO SE ENCUENTRA EN EL RFIETP, INGRESE UN CUE CORRECTO")</f>
        <v/>
      </c>
      <c r="E124" s="56" t="str">
        <f>IFERROR(IF($A124&gt;0,VLOOKUP($A124,Tabla75[#All],4,FALSE),""),"LA INSTITUCIÓN NO SE ENCUENTRA EN EL RFIETP, INGRESE UN CUE CORRECTO")</f>
        <v/>
      </c>
      <c r="F124" s="40"/>
      <c r="G124" s="41"/>
      <c r="H124" s="41"/>
      <c r="I124" s="42"/>
      <c r="J124" s="54"/>
      <c r="K124" s="40"/>
      <c r="L124" s="41"/>
      <c r="M124" s="43"/>
      <c r="N124" s="44">
        <f t="shared" si="1"/>
        <v>0</v>
      </c>
      <c r="O124" s="40"/>
      <c r="P124" s="45"/>
      <c r="Q124" s="51"/>
      <c r="R124" s="51"/>
    </row>
    <row r="125" spans="1:18" ht="39.75" customHeight="1" x14ac:dyDescent="0.2">
      <c r="A125" s="87"/>
      <c r="B125" s="56" t="str">
        <f>IFERROR(IF($A125&gt;0,VLOOKUP($A125,Tabla75[#All],5,FALSE),""),"LA INSTITUCIÓN NO SE ENCUENTRA EN EL RFIETP, INGRESE UN CUE CORRECTO")</f>
        <v/>
      </c>
      <c r="C125" s="56" t="str">
        <f>IFERROR(IF($A125&gt;0,VLOOKUP($A125,Tabla75[#All],2,FALSE),""),"LA INSTITUCIÓN NO SE ENCUENTRA EN EL RFIETP, INGRESE UN CUE CORRECTO")</f>
        <v/>
      </c>
      <c r="D125" s="56" t="str">
        <f>IFERROR(IF($A125&gt;0,VLOOKUP($A125,Tabla75[#All],3,FALSE),""),"LA INSTITUCIÓN NO SE ENCUENTRA EN EL RFIETP, INGRESE UN CUE CORRECTO")</f>
        <v/>
      </c>
      <c r="E125" s="56" t="str">
        <f>IFERROR(IF($A125&gt;0,VLOOKUP($A125,Tabla75[#All],4,FALSE),""),"LA INSTITUCIÓN NO SE ENCUENTRA EN EL RFIETP, INGRESE UN CUE CORRECTO")</f>
        <v/>
      </c>
      <c r="F125" s="40"/>
      <c r="G125" s="41"/>
      <c r="H125" s="41"/>
      <c r="I125" s="42"/>
      <c r="J125" s="54"/>
      <c r="K125" s="40"/>
      <c r="L125" s="41"/>
      <c r="M125" s="43"/>
      <c r="N125" s="44">
        <f t="shared" si="1"/>
        <v>0</v>
      </c>
      <c r="O125" s="40"/>
      <c r="P125" s="45"/>
      <c r="Q125" s="51"/>
      <c r="R125" s="51"/>
    </row>
    <row r="126" spans="1:18" ht="39.75" customHeight="1" x14ac:dyDescent="0.2">
      <c r="A126" s="87"/>
      <c r="B126" s="56" t="str">
        <f>IFERROR(IF($A126&gt;0,VLOOKUP($A126,Tabla75[#All],5,FALSE),""),"LA INSTITUCIÓN NO SE ENCUENTRA EN EL RFIETP, INGRESE UN CUE CORRECTO")</f>
        <v/>
      </c>
      <c r="C126" s="56" t="str">
        <f>IFERROR(IF($A126&gt;0,VLOOKUP($A126,Tabla75[#All],2,FALSE),""),"LA INSTITUCIÓN NO SE ENCUENTRA EN EL RFIETP, INGRESE UN CUE CORRECTO")</f>
        <v/>
      </c>
      <c r="D126" s="56" t="str">
        <f>IFERROR(IF($A126&gt;0,VLOOKUP($A126,Tabla75[#All],3,FALSE),""),"LA INSTITUCIÓN NO SE ENCUENTRA EN EL RFIETP, INGRESE UN CUE CORRECTO")</f>
        <v/>
      </c>
      <c r="E126" s="56" t="str">
        <f>IFERROR(IF($A126&gt;0,VLOOKUP($A126,Tabla75[#All],4,FALSE),""),"LA INSTITUCIÓN NO SE ENCUENTRA EN EL RFIETP, INGRESE UN CUE CORRECTO")</f>
        <v/>
      </c>
      <c r="F126" s="40"/>
      <c r="G126" s="41"/>
      <c r="H126" s="41"/>
      <c r="I126" s="42"/>
      <c r="J126" s="54"/>
      <c r="K126" s="40"/>
      <c r="L126" s="41"/>
      <c r="M126" s="43"/>
      <c r="N126" s="44">
        <f t="shared" si="1"/>
        <v>0</v>
      </c>
      <c r="O126" s="40"/>
      <c r="P126" s="45"/>
      <c r="Q126" s="51"/>
      <c r="R126" s="51"/>
    </row>
    <row r="127" spans="1:18" ht="39.75" customHeight="1" x14ac:dyDescent="0.2">
      <c r="A127" s="87"/>
      <c r="B127" s="56" t="str">
        <f>IFERROR(IF($A127&gt;0,VLOOKUP($A127,Tabla75[#All],5,FALSE),""),"LA INSTITUCIÓN NO SE ENCUENTRA EN EL RFIETP, INGRESE UN CUE CORRECTO")</f>
        <v/>
      </c>
      <c r="C127" s="56" t="str">
        <f>IFERROR(IF($A127&gt;0,VLOOKUP($A127,Tabla75[#All],2,FALSE),""),"LA INSTITUCIÓN NO SE ENCUENTRA EN EL RFIETP, INGRESE UN CUE CORRECTO")</f>
        <v/>
      </c>
      <c r="D127" s="56" t="str">
        <f>IFERROR(IF($A127&gt;0,VLOOKUP($A127,Tabla75[#All],3,FALSE),""),"LA INSTITUCIÓN NO SE ENCUENTRA EN EL RFIETP, INGRESE UN CUE CORRECTO")</f>
        <v/>
      </c>
      <c r="E127" s="56" t="str">
        <f>IFERROR(IF($A127&gt;0,VLOOKUP($A127,Tabla75[#All],4,FALSE),""),"LA INSTITUCIÓN NO SE ENCUENTRA EN EL RFIETP, INGRESE UN CUE CORRECTO")</f>
        <v/>
      </c>
      <c r="F127" s="40"/>
      <c r="G127" s="41"/>
      <c r="H127" s="41"/>
      <c r="I127" s="42"/>
      <c r="J127" s="54"/>
      <c r="K127" s="40"/>
      <c r="L127" s="41"/>
      <c r="M127" s="43"/>
      <c r="N127" s="44">
        <f t="shared" si="1"/>
        <v>0</v>
      </c>
      <c r="O127" s="40"/>
      <c r="P127" s="45"/>
      <c r="Q127" s="51"/>
      <c r="R127" s="51"/>
    </row>
    <row r="128" spans="1:18" ht="39.75" customHeight="1" x14ac:dyDescent="0.2">
      <c r="A128" s="87"/>
      <c r="B128" s="56" t="str">
        <f>IFERROR(IF($A128&gt;0,VLOOKUP($A128,Tabla75[#All],5,FALSE),""),"LA INSTITUCIÓN NO SE ENCUENTRA EN EL RFIETP, INGRESE UN CUE CORRECTO")</f>
        <v/>
      </c>
      <c r="C128" s="56" t="str">
        <f>IFERROR(IF($A128&gt;0,VLOOKUP($A128,Tabla75[#All],2,FALSE),""),"LA INSTITUCIÓN NO SE ENCUENTRA EN EL RFIETP, INGRESE UN CUE CORRECTO")</f>
        <v/>
      </c>
      <c r="D128" s="56" t="str">
        <f>IFERROR(IF($A128&gt;0,VLOOKUP($A128,Tabla75[#All],3,FALSE),""),"LA INSTITUCIÓN NO SE ENCUENTRA EN EL RFIETP, INGRESE UN CUE CORRECTO")</f>
        <v/>
      </c>
      <c r="E128" s="56" t="str">
        <f>IFERROR(IF($A128&gt;0,VLOOKUP($A128,Tabla75[#All],4,FALSE),""),"LA INSTITUCIÓN NO SE ENCUENTRA EN EL RFIETP, INGRESE UN CUE CORRECTO")</f>
        <v/>
      </c>
      <c r="F128" s="40"/>
      <c r="G128" s="41"/>
      <c r="H128" s="41"/>
      <c r="I128" s="42"/>
      <c r="J128" s="54"/>
      <c r="K128" s="40"/>
      <c r="L128" s="41"/>
      <c r="M128" s="43"/>
      <c r="N128" s="44">
        <f t="shared" si="1"/>
        <v>0</v>
      </c>
      <c r="O128" s="40"/>
      <c r="P128" s="45"/>
      <c r="Q128" s="51"/>
      <c r="R128" s="51"/>
    </row>
    <row r="129" spans="1:18" ht="39.75" customHeight="1" x14ac:dyDescent="0.2">
      <c r="A129" s="39"/>
      <c r="B129" s="56" t="str">
        <f>IFERROR(IF($A129&gt;0,VLOOKUP($A129,Tabla75[#All],5,FALSE),""),"LA INSTITUCIÓN NO SE ENCUENTRA EN EL RFIETP, INGRESE UN CUE CORRECTO")</f>
        <v/>
      </c>
      <c r="C129" s="56" t="str">
        <f>IFERROR(IF($A129&gt;0,VLOOKUP($A129,Tabla75[#All],2,FALSE),""),"LA INSTITUCIÓN NO SE ENCUENTRA EN EL RFIETP, INGRESE UN CUE CORRECTO")</f>
        <v/>
      </c>
      <c r="D129" s="56" t="str">
        <f>IFERROR(IF($A129&gt;0,VLOOKUP($A129,Tabla75[#All],3,FALSE),""),"LA INSTITUCIÓN NO SE ENCUENTRA EN EL RFIETP, INGRESE UN CUE CORRECTO")</f>
        <v/>
      </c>
      <c r="E129" s="56" t="str">
        <f>IFERROR(IF($A129&gt;0,VLOOKUP($A129,Tabla75[#All],4,FALSE),""),"LA INSTITUCIÓN NO SE ENCUENTRA EN EL RFIETP, INGRESE UN CUE CORRECTO")</f>
        <v/>
      </c>
      <c r="F129" s="40"/>
      <c r="G129" s="41"/>
      <c r="H129" s="41"/>
      <c r="I129" s="42"/>
      <c r="J129" s="54"/>
      <c r="K129" s="40"/>
      <c r="L129" s="41"/>
      <c r="M129" s="43"/>
      <c r="N129" s="44">
        <f t="shared" si="1"/>
        <v>0</v>
      </c>
      <c r="O129" s="40"/>
      <c r="P129" s="45"/>
      <c r="Q129" s="51"/>
      <c r="R129" s="51"/>
    </row>
    <row r="130" spans="1:18" ht="39.75" customHeight="1" x14ac:dyDescent="0.2">
      <c r="A130" s="39"/>
      <c r="B130" s="56" t="str">
        <f>IFERROR(IF($A130&gt;0,VLOOKUP($A130,Tabla75[#All],5,FALSE),""),"LA INSTITUCIÓN NO SE ENCUENTRA EN EL RFIETP, INGRESE UN CUE CORRECTO")</f>
        <v/>
      </c>
      <c r="C130" s="56" t="str">
        <f>IFERROR(IF($A130&gt;0,VLOOKUP($A130,Tabla75[#All],2,FALSE),""),"LA INSTITUCIÓN NO SE ENCUENTRA EN EL RFIETP, INGRESE UN CUE CORRECTO")</f>
        <v/>
      </c>
      <c r="D130" s="56" t="str">
        <f>IFERROR(IF($A130&gt;0,VLOOKUP($A130,Tabla75[#All],3,FALSE),""),"LA INSTITUCIÓN NO SE ENCUENTRA EN EL RFIETP, INGRESE UN CUE CORRECTO")</f>
        <v/>
      </c>
      <c r="E130" s="56" t="str">
        <f>IFERROR(IF($A130&gt;0,VLOOKUP($A130,Tabla75[#All],4,FALSE),""),"LA INSTITUCIÓN NO SE ENCUENTRA EN EL RFIETP, INGRESE UN CUE CORRECTO")</f>
        <v/>
      </c>
      <c r="F130" s="40"/>
      <c r="G130" s="41"/>
      <c r="H130" s="41"/>
      <c r="I130" s="42"/>
      <c r="J130" s="54"/>
      <c r="K130" s="40"/>
      <c r="L130" s="41"/>
      <c r="M130" s="43"/>
      <c r="N130" s="44">
        <f t="shared" si="1"/>
        <v>0</v>
      </c>
      <c r="O130" s="40"/>
      <c r="P130" s="45"/>
      <c r="Q130" s="51"/>
      <c r="R130" s="51"/>
    </row>
    <row r="131" spans="1:18" ht="39.75" customHeight="1" x14ac:dyDescent="0.2">
      <c r="A131" s="39"/>
      <c r="B131" s="56" t="str">
        <f>IFERROR(IF($A131&gt;0,VLOOKUP($A131,Tabla75[#All],5,FALSE),""),"LA INSTITUCIÓN NO SE ENCUENTRA EN EL RFIETP, INGRESE UN CUE CORRECTO")</f>
        <v/>
      </c>
      <c r="C131" s="56" t="str">
        <f>IFERROR(IF($A131&gt;0,VLOOKUP($A131,Tabla75[#All],2,FALSE),""),"LA INSTITUCIÓN NO SE ENCUENTRA EN EL RFIETP, INGRESE UN CUE CORRECTO")</f>
        <v/>
      </c>
      <c r="D131" s="56" t="str">
        <f>IFERROR(IF($A131&gt;0,VLOOKUP($A131,Tabla75[#All],3,FALSE),""),"LA INSTITUCIÓN NO SE ENCUENTRA EN EL RFIETP, INGRESE UN CUE CORRECTO")</f>
        <v/>
      </c>
      <c r="E131" s="56" t="str">
        <f>IFERROR(IF($A131&gt;0,VLOOKUP($A131,Tabla75[#All],4,FALSE),""),"LA INSTITUCIÓN NO SE ENCUENTRA EN EL RFIETP, INGRESE UN CUE CORRECTO")</f>
        <v/>
      </c>
      <c r="F131" s="40"/>
      <c r="G131" s="41"/>
      <c r="H131" s="41"/>
      <c r="I131" s="42"/>
      <c r="J131" s="54"/>
      <c r="K131" s="40"/>
      <c r="L131" s="41"/>
      <c r="M131" s="43"/>
      <c r="N131" s="44">
        <f t="shared" si="1"/>
        <v>0</v>
      </c>
      <c r="O131" s="40"/>
      <c r="P131" s="45"/>
      <c r="Q131" s="51"/>
      <c r="R131" s="51"/>
    </row>
    <row r="132" spans="1:18" ht="39.75" customHeight="1" x14ac:dyDescent="0.2">
      <c r="A132" s="39"/>
      <c r="B132" s="56" t="str">
        <f>IFERROR(IF($A132&gt;0,VLOOKUP($A132,Tabla75[#All],5,FALSE),""),"LA INSTITUCIÓN NO SE ENCUENTRA EN EL RFIETP, INGRESE UN CUE CORRECTO")</f>
        <v/>
      </c>
      <c r="C132" s="56" t="str">
        <f>IFERROR(IF($A132&gt;0,VLOOKUP($A132,Tabla75[#All],2,FALSE),""),"LA INSTITUCIÓN NO SE ENCUENTRA EN EL RFIETP, INGRESE UN CUE CORRECTO")</f>
        <v/>
      </c>
      <c r="D132" s="56" t="str">
        <f>IFERROR(IF($A132&gt;0,VLOOKUP($A132,Tabla75[#All],3,FALSE),""),"LA INSTITUCIÓN NO SE ENCUENTRA EN EL RFIETP, INGRESE UN CUE CORRECTO")</f>
        <v/>
      </c>
      <c r="E132" s="56" t="str">
        <f>IFERROR(IF($A132&gt;0,VLOOKUP($A132,Tabla75[#All],4,FALSE),""),"LA INSTITUCIÓN NO SE ENCUENTRA EN EL RFIETP, INGRESE UN CUE CORRECTO")</f>
        <v/>
      </c>
      <c r="F132" s="40"/>
      <c r="G132" s="41"/>
      <c r="H132" s="41"/>
      <c r="I132" s="42"/>
      <c r="J132" s="54"/>
      <c r="K132" s="40"/>
      <c r="L132" s="41"/>
      <c r="M132" s="43"/>
      <c r="N132" s="44">
        <f t="shared" si="1"/>
        <v>0</v>
      </c>
      <c r="O132" s="40"/>
      <c r="P132" s="45"/>
      <c r="Q132" s="51"/>
      <c r="R132" s="51"/>
    </row>
    <row r="133" spans="1:18" ht="39.75" customHeight="1" x14ac:dyDescent="0.2">
      <c r="A133" s="39"/>
      <c r="B133" s="56" t="str">
        <f>IFERROR(IF($A133&gt;0,VLOOKUP($A133,Tabla75[#All],5,FALSE),""),"LA INSTITUCIÓN NO SE ENCUENTRA EN EL RFIETP, INGRESE UN CUE CORRECTO")</f>
        <v/>
      </c>
      <c r="C133" s="56" t="str">
        <f>IFERROR(IF($A133&gt;0,VLOOKUP($A133,Tabla75[#All],2,FALSE),""),"LA INSTITUCIÓN NO SE ENCUENTRA EN EL RFIETP, INGRESE UN CUE CORRECTO")</f>
        <v/>
      </c>
      <c r="D133" s="56" t="str">
        <f>IFERROR(IF($A133&gt;0,VLOOKUP($A133,Tabla75[#All],3,FALSE),""),"LA INSTITUCIÓN NO SE ENCUENTRA EN EL RFIETP, INGRESE UN CUE CORRECTO")</f>
        <v/>
      </c>
      <c r="E133" s="56" t="str">
        <f>IFERROR(IF($A133&gt;0,VLOOKUP($A133,Tabla75[#All],4,FALSE),""),"LA INSTITUCIÓN NO SE ENCUENTRA EN EL RFIETP, INGRESE UN CUE CORRECTO")</f>
        <v/>
      </c>
      <c r="F133" s="40"/>
      <c r="G133" s="41"/>
      <c r="H133" s="41"/>
      <c r="I133" s="42"/>
      <c r="J133" s="54"/>
      <c r="K133" s="40"/>
      <c r="L133" s="41"/>
      <c r="M133" s="43"/>
      <c r="N133" s="44">
        <f t="shared" si="1"/>
        <v>0</v>
      </c>
      <c r="O133" s="40"/>
      <c r="P133" s="45"/>
      <c r="Q133" s="51"/>
      <c r="R133" s="51"/>
    </row>
    <row r="134" spans="1:18" ht="39.75" customHeight="1" x14ac:dyDescent="0.2">
      <c r="A134" s="39"/>
      <c r="B134" s="56" t="str">
        <f>IFERROR(IF($A134&gt;0,VLOOKUP($A134,Tabla75[#All],5,FALSE),""),"LA INSTITUCIÓN NO SE ENCUENTRA EN EL RFIETP, INGRESE UN CUE CORRECTO")</f>
        <v/>
      </c>
      <c r="C134" s="56" t="str">
        <f>IFERROR(IF($A134&gt;0,VLOOKUP($A134,Tabla75[#All],2,FALSE),""),"LA INSTITUCIÓN NO SE ENCUENTRA EN EL RFIETP, INGRESE UN CUE CORRECTO")</f>
        <v/>
      </c>
      <c r="D134" s="56" t="str">
        <f>IFERROR(IF($A134&gt;0,VLOOKUP($A134,Tabla75[#All],3,FALSE),""),"LA INSTITUCIÓN NO SE ENCUENTRA EN EL RFIETP, INGRESE UN CUE CORRECTO")</f>
        <v/>
      </c>
      <c r="E134" s="56" t="str">
        <f>IFERROR(IF($A134&gt;0,VLOOKUP($A134,Tabla75[#All],4,FALSE),""),"LA INSTITUCIÓN NO SE ENCUENTRA EN EL RFIETP, INGRESE UN CUE CORRECTO")</f>
        <v/>
      </c>
      <c r="F134" s="40"/>
      <c r="G134" s="41"/>
      <c r="H134" s="41"/>
      <c r="I134" s="42"/>
      <c r="J134" s="54"/>
      <c r="K134" s="40"/>
      <c r="L134" s="41"/>
      <c r="M134" s="43"/>
      <c r="N134" s="44">
        <f t="shared" si="1"/>
        <v>0</v>
      </c>
      <c r="O134" s="40"/>
      <c r="P134" s="45"/>
      <c r="Q134" s="51"/>
      <c r="R134" s="51"/>
    </row>
    <row r="135" spans="1:18" ht="39.75" customHeight="1" x14ac:dyDescent="0.2">
      <c r="A135" s="39"/>
      <c r="B135" s="56" t="str">
        <f>IFERROR(IF($A135&gt;0,VLOOKUP($A135,Tabla75[#All],5,FALSE),""),"LA INSTITUCIÓN NO SE ENCUENTRA EN EL RFIETP, INGRESE UN CUE CORRECTO")</f>
        <v/>
      </c>
      <c r="C135" s="56" t="str">
        <f>IFERROR(IF($A135&gt;0,VLOOKUP($A135,Tabla75[#All],2,FALSE),""),"LA INSTITUCIÓN NO SE ENCUENTRA EN EL RFIETP, INGRESE UN CUE CORRECTO")</f>
        <v/>
      </c>
      <c r="D135" s="56" t="str">
        <f>IFERROR(IF($A135&gt;0,VLOOKUP($A135,Tabla75[#All],3,FALSE),""),"LA INSTITUCIÓN NO SE ENCUENTRA EN EL RFIETP, INGRESE UN CUE CORRECTO")</f>
        <v/>
      </c>
      <c r="E135" s="56" t="str">
        <f>IFERROR(IF($A135&gt;0,VLOOKUP($A135,Tabla75[#All],4,FALSE),""),"LA INSTITUCIÓN NO SE ENCUENTRA EN EL RFIETP, INGRESE UN CUE CORRECTO")</f>
        <v/>
      </c>
      <c r="F135" s="40"/>
      <c r="G135" s="41"/>
      <c r="H135" s="41"/>
      <c r="I135" s="42"/>
      <c r="J135" s="54"/>
      <c r="K135" s="40"/>
      <c r="L135" s="41"/>
      <c r="M135" s="43"/>
      <c r="N135" s="44">
        <f t="shared" si="1"/>
        <v>0</v>
      </c>
      <c r="O135" s="40"/>
      <c r="P135" s="45"/>
      <c r="Q135" s="51"/>
      <c r="R135" s="51"/>
    </row>
    <row r="136" spans="1:18" ht="39.75" customHeight="1" x14ac:dyDescent="0.2">
      <c r="A136" s="39"/>
      <c r="B136" s="56" t="str">
        <f>IFERROR(IF($A136&gt;0,VLOOKUP($A136,Tabla75[#All],5,FALSE),""),"LA INSTITUCIÓN NO SE ENCUENTRA EN EL RFIETP, INGRESE UN CUE CORRECTO")</f>
        <v/>
      </c>
      <c r="C136" s="56" t="str">
        <f>IFERROR(IF($A136&gt;0,VLOOKUP($A136,Tabla75[#All],2,FALSE),""),"LA INSTITUCIÓN NO SE ENCUENTRA EN EL RFIETP, INGRESE UN CUE CORRECTO")</f>
        <v/>
      </c>
      <c r="D136" s="56" t="str">
        <f>IFERROR(IF($A136&gt;0,VLOOKUP($A136,Tabla75[#All],3,FALSE),""),"LA INSTITUCIÓN NO SE ENCUENTRA EN EL RFIETP, INGRESE UN CUE CORRECTO")</f>
        <v/>
      </c>
      <c r="E136" s="56" t="str">
        <f>IFERROR(IF($A136&gt;0,VLOOKUP($A136,Tabla75[#All],4,FALSE),""),"LA INSTITUCIÓN NO SE ENCUENTRA EN EL RFIETP, INGRESE UN CUE CORRECTO")</f>
        <v/>
      </c>
      <c r="F136" s="40"/>
      <c r="G136" s="41"/>
      <c r="H136" s="41"/>
      <c r="I136" s="42"/>
      <c r="J136" s="54"/>
      <c r="K136" s="40"/>
      <c r="L136" s="41"/>
      <c r="M136" s="43"/>
      <c r="N136" s="44">
        <f t="shared" si="1"/>
        <v>0</v>
      </c>
      <c r="O136" s="40"/>
      <c r="P136" s="45"/>
      <c r="Q136" s="51"/>
      <c r="R136" s="51"/>
    </row>
    <row r="137" spans="1:18" ht="39.75" customHeight="1" x14ac:dyDescent="0.2">
      <c r="A137" s="39"/>
      <c r="B137" s="56" t="str">
        <f>IFERROR(IF($A137&gt;0,VLOOKUP($A137,Tabla75[#All],5,FALSE),""),"LA INSTITUCIÓN NO SE ENCUENTRA EN EL RFIETP, INGRESE UN CUE CORRECTO")</f>
        <v/>
      </c>
      <c r="C137" s="56" t="str">
        <f>IFERROR(IF($A137&gt;0,VLOOKUP($A137,Tabla75[#All],2,FALSE),""),"LA INSTITUCIÓN NO SE ENCUENTRA EN EL RFIETP, INGRESE UN CUE CORRECTO")</f>
        <v/>
      </c>
      <c r="D137" s="56" t="str">
        <f>IFERROR(IF($A137&gt;0,VLOOKUP($A137,Tabla75[#All],3,FALSE),""),"LA INSTITUCIÓN NO SE ENCUENTRA EN EL RFIETP, INGRESE UN CUE CORRECTO")</f>
        <v/>
      </c>
      <c r="E137" s="56" t="str">
        <f>IFERROR(IF($A137&gt;0,VLOOKUP($A137,Tabla75[#All],4,FALSE),""),"LA INSTITUCIÓN NO SE ENCUENTRA EN EL RFIETP, INGRESE UN CUE CORRECTO")</f>
        <v/>
      </c>
      <c r="F137" s="40"/>
      <c r="G137" s="41"/>
      <c r="H137" s="41"/>
      <c r="I137" s="42"/>
      <c r="J137" s="54"/>
      <c r="K137" s="40"/>
      <c r="L137" s="41"/>
      <c r="M137" s="43"/>
      <c r="N137" s="44">
        <f t="shared" si="1"/>
        <v>0</v>
      </c>
      <c r="O137" s="40"/>
      <c r="P137" s="45"/>
      <c r="Q137" s="51"/>
      <c r="R137" s="51"/>
    </row>
    <row r="138" spans="1:18" ht="39.75" customHeight="1" x14ac:dyDescent="0.2">
      <c r="A138" s="39"/>
      <c r="B138" s="56" t="str">
        <f>IFERROR(IF($A138&gt;0,VLOOKUP($A138,Tabla75[#All],5,FALSE),""),"LA INSTITUCIÓN NO SE ENCUENTRA EN EL RFIETP, INGRESE UN CUE CORRECTO")</f>
        <v/>
      </c>
      <c r="C138" s="56" t="str">
        <f>IFERROR(IF($A138&gt;0,VLOOKUP($A138,Tabla75[#All],2,FALSE),""),"LA INSTITUCIÓN NO SE ENCUENTRA EN EL RFIETP, INGRESE UN CUE CORRECTO")</f>
        <v/>
      </c>
      <c r="D138" s="56" t="str">
        <f>IFERROR(IF($A138&gt;0,VLOOKUP($A138,Tabla75[#All],3,FALSE),""),"LA INSTITUCIÓN NO SE ENCUENTRA EN EL RFIETP, INGRESE UN CUE CORRECTO")</f>
        <v/>
      </c>
      <c r="E138" s="56" t="str">
        <f>IFERROR(IF($A138&gt;0,VLOOKUP($A138,Tabla75[#All],4,FALSE),""),"LA INSTITUCIÓN NO SE ENCUENTRA EN EL RFIETP, INGRESE UN CUE CORRECTO")</f>
        <v/>
      </c>
      <c r="F138" s="40"/>
      <c r="G138" s="41"/>
      <c r="H138" s="41"/>
      <c r="I138" s="42"/>
      <c r="J138" s="54"/>
      <c r="K138" s="40"/>
      <c r="L138" s="41"/>
      <c r="M138" s="43"/>
      <c r="N138" s="44">
        <f t="shared" si="1"/>
        <v>0</v>
      </c>
      <c r="O138" s="40"/>
      <c r="P138" s="45"/>
      <c r="Q138" s="51"/>
      <c r="R138" s="51"/>
    </row>
    <row r="139" spans="1:18" ht="39.75" customHeight="1" x14ac:dyDescent="0.2">
      <c r="A139" s="39"/>
      <c r="B139" s="56" t="str">
        <f>IFERROR(IF($A139&gt;0,VLOOKUP($A139,Tabla75[#All],5,FALSE),""),"LA INSTITUCIÓN NO SE ENCUENTRA EN EL RFIETP, INGRESE UN CUE CORRECTO")</f>
        <v/>
      </c>
      <c r="C139" s="56" t="str">
        <f>IFERROR(IF($A139&gt;0,VLOOKUP($A139,Tabla75[#All],2,FALSE),""),"LA INSTITUCIÓN NO SE ENCUENTRA EN EL RFIETP, INGRESE UN CUE CORRECTO")</f>
        <v/>
      </c>
      <c r="D139" s="56" t="str">
        <f>IFERROR(IF($A139&gt;0,VLOOKUP($A139,Tabla75[#All],3,FALSE),""),"LA INSTITUCIÓN NO SE ENCUENTRA EN EL RFIETP, INGRESE UN CUE CORRECTO")</f>
        <v/>
      </c>
      <c r="E139" s="56" t="str">
        <f>IFERROR(IF($A139&gt;0,VLOOKUP($A139,Tabla75[#All],4,FALSE),""),"LA INSTITUCIÓN NO SE ENCUENTRA EN EL RFIETP, INGRESE UN CUE CORRECTO")</f>
        <v/>
      </c>
      <c r="F139" s="40"/>
      <c r="G139" s="41"/>
      <c r="H139" s="41"/>
      <c r="I139" s="42"/>
      <c r="J139" s="54"/>
      <c r="K139" s="40"/>
      <c r="L139" s="41"/>
      <c r="M139" s="43"/>
      <c r="N139" s="44">
        <f t="shared" ref="N139:N202" si="2">+L139*M139</f>
        <v>0</v>
      </c>
      <c r="O139" s="40"/>
      <c r="P139" s="45"/>
      <c r="Q139" s="51"/>
      <c r="R139" s="51"/>
    </row>
    <row r="140" spans="1:18" ht="39.75" customHeight="1" x14ac:dyDescent="0.2">
      <c r="A140" s="39"/>
      <c r="B140" s="56" t="str">
        <f>IFERROR(IF($A140&gt;0,VLOOKUP($A140,Tabla75[#All],5,FALSE),""),"LA INSTITUCIÓN NO SE ENCUENTRA EN EL RFIETP, INGRESE UN CUE CORRECTO")</f>
        <v/>
      </c>
      <c r="C140" s="56" t="str">
        <f>IFERROR(IF($A140&gt;0,VLOOKUP($A140,Tabla75[#All],2,FALSE),""),"LA INSTITUCIÓN NO SE ENCUENTRA EN EL RFIETP, INGRESE UN CUE CORRECTO")</f>
        <v/>
      </c>
      <c r="D140" s="56" t="str">
        <f>IFERROR(IF($A140&gt;0,VLOOKUP($A140,Tabla75[#All],3,FALSE),""),"LA INSTITUCIÓN NO SE ENCUENTRA EN EL RFIETP, INGRESE UN CUE CORRECTO")</f>
        <v/>
      </c>
      <c r="E140" s="56" t="str">
        <f>IFERROR(IF($A140&gt;0,VLOOKUP($A140,Tabla75[#All],4,FALSE),""),"LA INSTITUCIÓN NO SE ENCUENTRA EN EL RFIETP, INGRESE UN CUE CORRECTO")</f>
        <v/>
      </c>
      <c r="F140" s="40"/>
      <c r="G140" s="41"/>
      <c r="H140" s="41"/>
      <c r="I140" s="42"/>
      <c r="J140" s="54"/>
      <c r="K140" s="40"/>
      <c r="L140" s="41"/>
      <c r="M140" s="43"/>
      <c r="N140" s="44">
        <f t="shared" si="2"/>
        <v>0</v>
      </c>
      <c r="O140" s="40"/>
      <c r="P140" s="45"/>
      <c r="Q140" s="51"/>
      <c r="R140" s="51"/>
    </row>
    <row r="141" spans="1:18" ht="39.75" customHeight="1" x14ac:dyDescent="0.2">
      <c r="A141" s="39"/>
      <c r="B141" s="56" t="str">
        <f>IFERROR(IF($A141&gt;0,VLOOKUP($A141,Tabla75[#All],5,FALSE),""),"LA INSTITUCIÓN NO SE ENCUENTRA EN EL RFIETP, INGRESE UN CUE CORRECTO")</f>
        <v/>
      </c>
      <c r="C141" s="56" t="str">
        <f>IFERROR(IF($A141&gt;0,VLOOKUP($A141,Tabla75[#All],2,FALSE),""),"LA INSTITUCIÓN NO SE ENCUENTRA EN EL RFIETP, INGRESE UN CUE CORRECTO")</f>
        <v/>
      </c>
      <c r="D141" s="56" t="str">
        <f>IFERROR(IF($A141&gt;0,VLOOKUP($A141,Tabla75[#All],3,FALSE),""),"LA INSTITUCIÓN NO SE ENCUENTRA EN EL RFIETP, INGRESE UN CUE CORRECTO")</f>
        <v/>
      </c>
      <c r="E141" s="56" t="str">
        <f>IFERROR(IF($A141&gt;0,VLOOKUP($A141,Tabla75[#All],4,FALSE),""),"LA INSTITUCIÓN NO SE ENCUENTRA EN EL RFIETP, INGRESE UN CUE CORRECTO")</f>
        <v/>
      </c>
      <c r="F141" s="40"/>
      <c r="G141" s="41"/>
      <c r="H141" s="41"/>
      <c r="I141" s="42"/>
      <c r="J141" s="54"/>
      <c r="K141" s="40"/>
      <c r="L141" s="41"/>
      <c r="M141" s="43"/>
      <c r="N141" s="44">
        <f t="shared" si="2"/>
        <v>0</v>
      </c>
      <c r="O141" s="40"/>
      <c r="P141" s="45"/>
      <c r="Q141" s="51"/>
      <c r="R141" s="51"/>
    </row>
    <row r="142" spans="1:18" ht="39.75" customHeight="1" x14ac:dyDescent="0.2">
      <c r="A142" s="39"/>
      <c r="B142" s="56" t="str">
        <f>IFERROR(IF($A142&gt;0,VLOOKUP($A142,Tabla75[#All],5,FALSE),""),"LA INSTITUCIÓN NO SE ENCUENTRA EN EL RFIETP, INGRESE UN CUE CORRECTO")</f>
        <v/>
      </c>
      <c r="C142" s="56" t="str">
        <f>IFERROR(IF($A142&gt;0,VLOOKUP($A142,Tabla75[#All],2,FALSE),""),"LA INSTITUCIÓN NO SE ENCUENTRA EN EL RFIETP, INGRESE UN CUE CORRECTO")</f>
        <v/>
      </c>
      <c r="D142" s="56" t="str">
        <f>IFERROR(IF($A142&gt;0,VLOOKUP($A142,Tabla75[#All],3,FALSE),""),"LA INSTITUCIÓN NO SE ENCUENTRA EN EL RFIETP, INGRESE UN CUE CORRECTO")</f>
        <v/>
      </c>
      <c r="E142" s="56" t="str">
        <f>IFERROR(IF($A142&gt;0,VLOOKUP($A142,Tabla75[#All],4,FALSE),""),"LA INSTITUCIÓN NO SE ENCUENTRA EN EL RFIETP, INGRESE UN CUE CORRECTO")</f>
        <v/>
      </c>
      <c r="F142" s="40"/>
      <c r="G142" s="41"/>
      <c r="H142" s="41"/>
      <c r="I142" s="42"/>
      <c r="J142" s="54"/>
      <c r="K142" s="40"/>
      <c r="L142" s="41"/>
      <c r="M142" s="43"/>
      <c r="N142" s="44">
        <f t="shared" si="2"/>
        <v>0</v>
      </c>
      <c r="O142" s="40"/>
      <c r="P142" s="45"/>
      <c r="Q142" s="51"/>
      <c r="R142" s="51"/>
    </row>
    <row r="143" spans="1:18" ht="39.75" customHeight="1" x14ac:dyDescent="0.2">
      <c r="A143" s="39"/>
      <c r="B143" s="56" t="str">
        <f>IFERROR(IF($A143&gt;0,VLOOKUP($A143,Tabla75[#All],5,FALSE),""),"LA INSTITUCIÓN NO SE ENCUENTRA EN EL RFIETP, INGRESE UN CUE CORRECTO")</f>
        <v/>
      </c>
      <c r="C143" s="56" t="str">
        <f>IFERROR(IF($A143&gt;0,VLOOKUP($A143,Tabla75[#All],2,FALSE),""),"LA INSTITUCIÓN NO SE ENCUENTRA EN EL RFIETP, INGRESE UN CUE CORRECTO")</f>
        <v/>
      </c>
      <c r="D143" s="56" t="str">
        <f>IFERROR(IF($A143&gt;0,VLOOKUP($A143,Tabla75[#All],3,FALSE),""),"LA INSTITUCIÓN NO SE ENCUENTRA EN EL RFIETP, INGRESE UN CUE CORRECTO")</f>
        <v/>
      </c>
      <c r="E143" s="56" t="str">
        <f>IFERROR(IF($A143&gt;0,VLOOKUP($A143,Tabla75[#All],4,FALSE),""),"LA INSTITUCIÓN NO SE ENCUENTRA EN EL RFIETP, INGRESE UN CUE CORRECTO")</f>
        <v/>
      </c>
      <c r="F143" s="40"/>
      <c r="G143" s="41"/>
      <c r="H143" s="41"/>
      <c r="I143" s="42"/>
      <c r="J143" s="54"/>
      <c r="K143" s="40"/>
      <c r="L143" s="41"/>
      <c r="M143" s="43"/>
      <c r="N143" s="44">
        <f t="shared" si="2"/>
        <v>0</v>
      </c>
      <c r="O143" s="40"/>
      <c r="P143" s="45"/>
      <c r="Q143" s="51"/>
      <c r="R143" s="51"/>
    </row>
    <row r="144" spans="1:18" ht="39.75" customHeight="1" x14ac:dyDescent="0.2">
      <c r="A144" s="39"/>
      <c r="B144" s="56" t="str">
        <f>IFERROR(IF($A144&gt;0,VLOOKUP($A144,Tabla75[#All],5,FALSE),""),"LA INSTITUCIÓN NO SE ENCUENTRA EN EL RFIETP, INGRESE UN CUE CORRECTO")</f>
        <v/>
      </c>
      <c r="C144" s="56" t="str">
        <f>IFERROR(IF($A144&gt;0,VLOOKUP($A144,Tabla75[#All],2,FALSE),""),"LA INSTITUCIÓN NO SE ENCUENTRA EN EL RFIETP, INGRESE UN CUE CORRECTO")</f>
        <v/>
      </c>
      <c r="D144" s="56" t="str">
        <f>IFERROR(IF($A144&gt;0,VLOOKUP($A144,Tabla75[#All],3,FALSE),""),"LA INSTITUCIÓN NO SE ENCUENTRA EN EL RFIETP, INGRESE UN CUE CORRECTO")</f>
        <v/>
      </c>
      <c r="E144" s="56" t="str">
        <f>IFERROR(IF($A144&gt;0,VLOOKUP($A144,Tabla75[#All],4,FALSE),""),"LA INSTITUCIÓN NO SE ENCUENTRA EN EL RFIETP, INGRESE UN CUE CORRECTO")</f>
        <v/>
      </c>
      <c r="F144" s="40"/>
      <c r="G144" s="41"/>
      <c r="H144" s="41"/>
      <c r="I144" s="42"/>
      <c r="J144" s="54"/>
      <c r="K144" s="40"/>
      <c r="L144" s="41"/>
      <c r="M144" s="43"/>
      <c r="N144" s="44">
        <f t="shared" si="2"/>
        <v>0</v>
      </c>
      <c r="O144" s="40"/>
      <c r="P144" s="45"/>
      <c r="Q144" s="51"/>
      <c r="R144" s="51"/>
    </row>
    <row r="145" spans="1:18" ht="39.75" customHeight="1" x14ac:dyDescent="0.2">
      <c r="A145" s="39"/>
      <c r="B145" s="56" t="str">
        <f>IFERROR(IF($A145&gt;0,VLOOKUP($A145,Tabla75[#All],5,FALSE),""),"LA INSTITUCIÓN NO SE ENCUENTRA EN EL RFIETP, INGRESE UN CUE CORRECTO")</f>
        <v/>
      </c>
      <c r="C145" s="56" t="str">
        <f>IFERROR(IF($A145&gt;0,VLOOKUP($A145,Tabla75[#All],2,FALSE),""),"LA INSTITUCIÓN NO SE ENCUENTRA EN EL RFIETP, INGRESE UN CUE CORRECTO")</f>
        <v/>
      </c>
      <c r="D145" s="56" t="str">
        <f>IFERROR(IF($A145&gt;0,VLOOKUP($A145,Tabla75[#All],3,FALSE),""),"LA INSTITUCIÓN NO SE ENCUENTRA EN EL RFIETP, INGRESE UN CUE CORRECTO")</f>
        <v/>
      </c>
      <c r="E145" s="56" t="str">
        <f>IFERROR(IF($A145&gt;0,VLOOKUP($A145,Tabla75[#All],4,FALSE),""),"LA INSTITUCIÓN NO SE ENCUENTRA EN EL RFIETP, INGRESE UN CUE CORRECTO")</f>
        <v/>
      </c>
      <c r="F145" s="40"/>
      <c r="G145" s="41"/>
      <c r="H145" s="41"/>
      <c r="I145" s="42"/>
      <c r="J145" s="54"/>
      <c r="K145" s="40"/>
      <c r="L145" s="41"/>
      <c r="M145" s="43"/>
      <c r="N145" s="44">
        <f t="shared" si="2"/>
        <v>0</v>
      </c>
      <c r="O145" s="40"/>
      <c r="P145" s="45"/>
      <c r="Q145" s="51"/>
      <c r="R145" s="51"/>
    </row>
    <row r="146" spans="1:18" ht="39.75" customHeight="1" x14ac:dyDescent="0.2">
      <c r="A146" s="39"/>
      <c r="B146" s="56" t="str">
        <f>IFERROR(IF($A146&gt;0,VLOOKUP($A146,Tabla75[#All],5,FALSE),""),"LA INSTITUCIÓN NO SE ENCUENTRA EN EL RFIETP, INGRESE UN CUE CORRECTO")</f>
        <v/>
      </c>
      <c r="C146" s="56" t="str">
        <f>IFERROR(IF($A146&gt;0,VLOOKUP($A146,Tabla75[#All],2,FALSE),""),"LA INSTITUCIÓN NO SE ENCUENTRA EN EL RFIETP, INGRESE UN CUE CORRECTO")</f>
        <v/>
      </c>
      <c r="D146" s="56" t="str">
        <f>IFERROR(IF($A146&gt;0,VLOOKUP($A146,Tabla75[#All],3,FALSE),""),"LA INSTITUCIÓN NO SE ENCUENTRA EN EL RFIETP, INGRESE UN CUE CORRECTO")</f>
        <v/>
      </c>
      <c r="E146" s="56" t="str">
        <f>IFERROR(IF($A146&gt;0,VLOOKUP($A146,Tabla75[#All],4,FALSE),""),"LA INSTITUCIÓN NO SE ENCUENTRA EN EL RFIETP, INGRESE UN CUE CORRECTO")</f>
        <v/>
      </c>
      <c r="F146" s="40"/>
      <c r="G146" s="41"/>
      <c r="H146" s="41"/>
      <c r="I146" s="42"/>
      <c r="J146" s="54"/>
      <c r="K146" s="40"/>
      <c r="L146" s="41"/>
      <c r="M146" s="43"/>
      <c r="N146" s="44">
        <f t="shared" si="2"/>
        <v>0</v>
      </c>
      <c r="O146" s="40"/>
      <c r="P146" s="45"/>
      <c r="Q146" s="51"/>
      <c r="R146" s="51"/>
    </row>
    <row r="147" spans="1:18" ht="39.75" customHeight="1" x14ac:dyDescent="0.2">
      <c r="A147" s="39"/>
      <c r="B147" s="56" t="str">
        <f>IFERROR(IF($A147&gt;0,VLOOKUP($A147,Tabla75[#All],5,FALSE),""),"LA INSTITUCIÓN NO SE ENCUENTRA EN EL RFIETP, INGRESE UN CUE CORRECTO")</f>
        <v/>
      </c>
      <c r="C147" s="56" t="str">
        <f>IFERROR(IF($A147&gt;0,VLOOKUP($A147,Tabla75[#All],2,FALSE),""),"LA INSTITUCIÓN NO SE ENCUENTRA EN EL RFIETP, INGRESE UN CUE CORRECTO")</f>
        <v/>
      </c>
      <c r="D147" s="56" t="str">
        <f>IFERROR(IF($A147&gt;0,VLOOKUP($A147,Tabla75[#All],3,FALSE),""),"LA INSTITUCIÓN NO SE ENCUENTRA EN EL RFIETP, INGRESE UN CUE CORRECTO")</f>
        <v/>
      </c>
      <c r="E147" s="56" t="str">
        <f>IFERROR(IF($A147&gt;0,VLOOKUP($A147,Tabla75[#All],4,FALSE),""),"LA INSTITUCIÓN NO SE ENCUENTRA EN EL RFIETP, INGRESE UN CUE CORRECTO")</f>
        <v/>
      </c>
      <c r="F147" s="40"/>
      <c r="G147" s="41"/>
      <c r="H147" s="41"/>
      <c r="I147" s="42"/>
      <c r="J147" s="54"/>
      <c r="K147" s="40"/>
      <c r="L147" s="41"/>
      <c r="M147" s="43"/>
      <c r="N147" s="44">
        <f t="shared" si="2"/>
        <v>0</v>
      </c>
      <c r="O147" s="40"/>
      <c r="P147" s="45"/>
      <c r="Q147" s="51"/>
      <c r="R147" s="51"/>
    </row>
    <row r="148" spans="1:18" ht="39.75" customHeight="1" x14ac:dyDescent="0.2">
      <c r="A148" s="39"/>
      <c r="B148" s="56" t="str">
        <f>IFERROR(IF($A148&gt;0,VLOOKUP($A148,Tabla75[#All],5,FALSE),""),"LA INSTITUCIÓN NO SE ENCUENTRA EN EL RFIETP, INGRESE UN CUE CORRECTO")</f>
        <v/>
      </c>
      <c r="C148" s="56" t="str">
        <f>IFERROR(IF($A148&gt;0,VLOOKUP($A148,Tabla75[#All],2,FALSE),""),"LA INSTITUCIÓN NO SE ENCUENTRA EN EL RFIETP, INGRESE UN CUE CORRECTO")</f>
        <v/>
      </c>
      <c r="D148" s="56" t="str">
        <f>IFERROR(IF($A148&gt;0,VLOOKUP($A148,Tabla75[#All],3,FALSE),""),"LA INSTITUCIÓN NO SE ENCUENTRA EN EL RFIETP, INGRESE UN CUE CORRECTO")</f>
        <v/>
      </c>
      <c r="E148" s="56" t="str">
        <f>IFERROR(IF($A148&gt;0,VLOOKUP($A148,Tabla75[#All],4,FALSE),""),"LA INSTITUCIÓN NO SE ENCUENTRA EN EL RFIETP, INGRESE UN CUE CORRECTO")</f>
        <v/>
      </c>
      <c r="F148" s="40"/>
      <c r="G148" s="41"/>
      <c r="H148" s="41"/>
      <c r="I148" s="42"/>
      <c r="J148" s="54"/>
      <c r="K148" s="40"/>
      <c r="L148" s="41"/>
      <c r="M148" s="43"/>
      <c r="N148" s="44">
        <f t="shared" si="2"/>
        <v>0</v>
      </c>
      <c r="O148" s="40"/>
      <c r="P148" s="45"/>
      <c r="Q148" s="51"/>
      <c r="R148" s="51"/>
    </row>
    <row r="149" spans="1:18" ht="39.75" customHeight="1" x14ac:dyDescent="0.2">
      <c r="A149" s="39"/>
      <c r="B149" s="56" t="str">
        <f>IFERROR(IF($A149&gt;0,VLOOKUP($A149,Tabla75[#All],5,FALSE),""),"LA INSTITUCIÓN NO SE ENCUENTRA EN EL RFIETP, INGRESE UN CUE CORRECTO")</f>
        <v/>
      </c>
      <c r="C149" s="56" t="str">
        <f>IFERROR(IF($A149&gt;0,VLOOKUP($A149,Tabla75[#All],2,FALSE),""),"LA INSTITUCIÓN NO SE ENCUENTRA EN EL RFIETP, INGRESE UN CUE CORRECTO")</f>
        <v/>
      </c>
      <c r="D149" s="56" t="str">
        <f>IFERROR(IF($A149&gt;0,VLOOKUP($A149,Tabla75[#All],3,FALSE),""),"LA INSTITUCIÓN NO SE ENCUENTRA EN EL RFIETP, INGRESE UN CUE CORRECTO")</f>
        <v/>
      </c>
      <c r="E149" s="56" t="str">
        <f>IFERROR(IF($A149&gt;0,VLOOKUP($A149,Tabla75[#All],4,FALSE),""),"LA INSTITUCIÓN NO SE ENCUENTRA EN EL RFIETP, INGRESE UN CUE CORRECTO")</f>
        <v/>
      </c>
      <c r="F149" s="40"/>
      <c r="G149" s="41"/>
      <c r="H149" s="41"/>
      <c r="I149" s="42"/>
      <c r="J149" s="54"/>
      <c r="K149" s="40"/>
      <c r="L149" s="41"/>
      <c r="M149" s="43"/>
      <c r="N149" s="44">
        <f t="shared" si="2"/>
        <v>0</v>
      </c>
      <c r="O149" s="40"/>
      <c r="P149" s="45"/>
      <c r="Q149" s="51"/>
      <c r="R149" s="51"/>
    </row>
    <row r="150" spans="1:18" ht="39.75" customHeight="1" x14ac:dyDescent="0.2">
      <c r="A150" s="39"/>
      <c r="B150" s="56" t="str">
        <f>IFERROR(IF($A150&gt;0,VLOOKUP($A150,Tabla75[#All],5,FALSE),""),"LA INSTITUCIÓN NO SE ENCUENTRA EN EL RFIETP, INGRESE UN CUE CORRECTO")</f>
        <v/>
      </c>
      <c r="C150" s="56" t="str">
        <f>IFERROR(IF($A150&gt;0,VLOOKUP($A150,Tabla75[#All],2,FALSE),""),"LA INSTITUCIÓN NO SE ENCUENTRA EN EL RFIETP, INGRESE UN CUE CORRECTO")</f>
        <v/>
      </c>
      <c r="D150" s="56" t="str">
        <f>IFERROR(IF($A150&gt;0,VLOOKUP($A150,Tabla75[#All],3,FALSE),""),"LA INSTITUCIÓN NO SE ENCUENTRA EN EL RFIETP, INGRESE UN CUE CORRECTO")</f>
        <v/>
      </c>
      <c r="E150" s="56" t="str">
        <f>IFERROR(IF($A150&gt;0,VLOOKUP($A150,Tabla75[#All],4,FALSE),""),"LA INSTITUCIÓN NO SE ENCUENTRA EN EL RFIETP, INGRESE UN CUE CORRECTO")</f>
        <v/>
      </c>
      <c r="F150" s="40"/>
      <c r="G150" s="41"/>
      <c r="H150" s="41"/>
      <c r="I150" s="42"/>
      <c r="J150" s="54"/>
      <c r="K150" s="40"/>
      <c r="L150" s="41"/>
      <c r="M150" s="43"/>
      <c r="N150" s="44">
        <f t="shared" si="2"/>
        <v>0</v>
      </c>
      <c r="O150" s="40"/>
      <c r="P150" s="45"/>
      <c r="Q150" s="51"/>
      <c r="R150" s="51"/>
    </row>
    <row r="151" spans="1:18" ht="39.75" customHeight="1" x14ac:dyDescent="0.2">
      <c r="A151" s="39"/>
      <c r="B151" s="56" t="str">
        <f>IFERROR(IF($A151&gt;0,VLOOKUP($A151,Tabla75[#All],5,FALSE),""),"LA INSTITUCIÓN NO SE ENCUENTRA EN EL RFIETP, INGRESE UN CUE CORRECTO")</f>
        <v/>
      </c>
      <c r="C151" s="56" t="str">
        <f>IFERROR(IF($A151&gt;0,VLOOKUP($A151,Tabla75[#All],2,FALSE),""),"LA INSTITUCIÓN NO SE ENCUENTRA EN EL RFIETP, INGRESE UN CUE CORRECTO")</f>
        <v/>
      </c>
      <c r="D151" s="56" t="str">
        <f>IFERROR(IF($A151&gt;0,VLOOKUP($A151,Tabla75[#All],3,FALSE),""),"LA INSTITUCIÓN NO SE ENCUENTRA EN EL RFIETP, INGRESE UN CUE CORRECTO")</f>
        <v/>
      </c>
      <c r="E151" s="56" t="str">
        <f>IFERROR(IF($A151&gt;0,VLOOKUP($A151,Tabla75[#All],4,FALSE),""),"LA INSTITUCIÓN NO SE ENCUENTRA EN EL RFIETP, INGRESE UN CUE CORRECTO")</f>
        <v/>
      </c>
      <c r="F151" s="40"/>
      <c r="G151" s="41"/>
      <c r="H151" s="41"/>
      <c r="I151" s="42"/>
      <c r="J151" s="54"/>
      <c r="K151" s="40"/>
      <c r="L151" s="41"/>
      <c r="M151" s="43"/>
      <c r="N151" s="44">
        <f t="shared" si="2"/>
        <v>0</v>
      </c>
      <c r="O151" s="40"/>
      <c r="P151" s="45"/>
      <c r="Q151" s="51"/>
      <c r="R151" s="51"/>
    </row>
    <row r="152" spans="1:18" ht="39.75" customHeight="1" x14ac:dyDescent="0.2">
      <c r="A152" s="39"/>
      <c r="B152" s="56" t="str">
        <f>IFERROR(IF($A152&gt;0,VLOOKUP($A152,Tabla75[#All],5,FALSE),""),"LA INSTITUCIÓN NO SE ENCUENTRA EN EL RFIETP, INGRESE UN CUE CORRECTO")</f>
        <v/>
      </c>
      <c r="C152" s="56" t="str">
        <f>IFERROR(IF($A152&gt;0,VLOOKUP($A152,Tabla75[#All],2,FALSE),""),"LA INSTITUCIÓN NO SE ENCUENTRA EN EL RFIETP, INGRESE UN CUE CORRECTO")</f>
        <v/>
      </c>
      <c r="D152" s="56" t="str">
        <f>IFERROR(IF($A152&gt;0,VLOOKUP($A152,Tabla75[#All],3,FALSE),""),"LA INSTITUCIÓN NO SE ENCUENTRA EN EL RFIETP, INGRESE UN CUE CORRECTO")</f>
        <v/>
      </c>
      <c r="E152" s="56" t="str">
        <f>IFERROR(IF($A152&gt;0,VLOOKUP($A152,Tabla75[#All],4,FALSE),""),"LA INSTITUCIÓN NO SE ENCUENTRA EN EL RFIETP, INGRESE UN CUE CORRECTO")</f>
        <v/>
      </c>
      <c r="F152" s="40"/>
      <c r="G152" s="41"/>
      <c r="H152" s="41"/>
      <c r="I152" s="42"/>
      <c r="J152" s="54"/>
      <c r="K152" s="40"/>
      <c r="L152" s="41"/>
      <c r="M152" s="43"/>
      <c r="N152" s="44">
        <f t="shared" si="2"/>
        <v>0</v>
      </c>
      <c r="O152" s="40"/>
      <c r="P152" s="45"/>
      <c r="Q152" s="51"/>
      <c r="R152" s="51"/>
    </row>
    <row r="153" spans="1:18" ht="39.75" customHeight="1" x14ac:dyDescent="0.2">
      <c r="A153" s="39"/>
      <c r="B153" s="56" t="str">
        <f>IFERROR(IF($A153&gt;0,VLOOKUP($A153,Tabla75[#All],5,FALSE),""),"LA INSTITUCIÓN NO SE ENCUENTRA EN EL RFIETP, INGRESE UN CUE CORRECTO")</f>
        <v/>
      </c>
      <c r="C153" s="56" t="str">
        <f>IFERROR(IF($A153&gt;0,VLOOKUP($A153,Tabla75[#All],2,FALSE),""),"LA INSTITUCIÓN NO SE ENCUENTRA EN EL RFIETP, INGRESE UN CUE CORRECTO")</f>
        <v/>
      </c>
      <c r="D153" s="56" t="str">
        <f>IFERROR(IF($A153&gt;0,VLOOKUP($A153,Tabla75[#All],3,FALSE),""),"LA INSTITUCIÓN NO SE ENCUENTRA EN EL RFIETP, INGRESE UN CUE CORRECTO")</f>
        <v/>
      </c>
      <c r="E153" s="56" t="str">
        <f>IFERROR(IF($A153&gt;0,VLOOKUP($A153,Tabla75[#All],4,FALSE),""),"LA INSTITUCIÓN NO SE ENCUENTRA EN EL RFIETP, INGRESE UN CUE CORRECTO")</f>
        <v/>
      </c>
      <c r="F153" s="40"/>
      <c r="G153" s="41"/>
      <c r="H153" s="41"/>
      <c r="I153" s="42"/>
      <c r="J153" s="54"/>
      <c r="K153" s="40"/>
      <c r="L153" s="41"/>
      <c r="M153" s="43"/>
      <c r="N153" s="44">
        <f t="shared" si="2"/>
        <v>0</v>
      </c>
      <c r="O153" s="40"/>
      <c r="P153" s="45"/>
      <c r="Q153" s="51"/>
      <c r="R153" s="51"/>
    </row>
    <row r="154" spans="1:18" ht="39.75" customHeight="1" x14ac:dyDescent="0.2">
      <c r="A154" s="39"/>
      <c r="B154" s="56" t="str">
        <f>IFERROR(IF($A154&gt;0,VLOOKUP($A154,Tabla75[#All],5,FALSE),""),"LA INSTITUCIÓN NO SE ENCUENTRA EN EL RFIETP, INGRESE UN CUE CORRECTO")</f>
        <v/>
      </c>
      <c r="C154" s="56" t="str">
        <f>IFERROR(IF($A154&gt;0,VLOOKUP($A154,Tabla75[#All],2,FALSE),""),"LA INSTITUCIÓN NO SE ENCUENTRA EN EL RFIETP, INGRESE UN CUE CORRECTO")</f>
        <v/>
      </c>
      <c r="D154" s="56" t="str">
        <f>IFERROR(IF($A154&gt;0,VLOOKUP($A154,Tabla75[#All],3,FALSE),""),"LA INSTITUCIÓN NO SE ENCUENTRA EN EL RFIETP, INGRESE UN CUE CORRECTO")</f>
        <v/>
      </c>
      <c r="E154" s="56" t="str">
        <f>IFERROR(IF($A154&gt;0,VLOOKUP($A154,Tabla75[#All],4,FALSE),""),"LA INSTITUCIÓN NO SE ENCUENTRA EN EL RFIETP, INGRESE UN CUE CORRECTO")</f>
        <v/>
      </c>
      <c r="F154" s="40"/>
      <c r="G154" s="41"/>
      <c r="H154" s="41"/>
      <c r="I154" s="42"/>
      <c r="J154" s="54"/>
      <c r="K154" s="40"/>
      <c r="L154" s="41"/>
      <c r="M154" s="43"/>
      <c r="N154" s="44">
        <f t="shared" si="2"/>
        <v>0</v>
      </c>
      <c r="O154" s="40"/>
      <c r="P154" s="45"/>
      <c r="Q154" s="51"/>
      <c r="R154" s="51"/>
    </row>
    <row r="155" spans="1:18" ht="39.75" customHeight="1" x14ac:dyDescent="0.2">
      <c r="A155" s="39"/>
      <c r="B155" s="56" t="str">
        <f>IFERROR(IF($A155&gt;0,VLOOKUP($A155,Tabla75[#All],5,FALSE),""),"LA INSTITUCIÓN NO SE ENCUENTRA EN EL RFIETP, INGRESE UN CUE CORRECTO")</f>
        <v/>
      </c>
      <c r="C155" s="56" t="str">
        <f>IFERROR(IF($A155&gt;0,VLOOKUP($A155,Tabla75[#All],2,FALSE),""),"LA INSTITUCIÓN NO SE ENCUENTRA EN EL RFIETP, INGRESE UN CUE CORRECTO")</f>
        <v/>
      </c>
      <c r="D155" s="56" t="str">
        <f>IFERROR(IF($A155&gt;0,VLOOKUP($A155,Tabla75[#All],3,FALSE),""),"LA INSTITUCIÓN NO SE ENCUENTRA EN EL RFIETP, INGRESE UN CUE CORRECTO")</f>
        <v/>
      </c>
      <c r="E155" s="56" t="str">
        <f>IFERROR(IF($A155&gt;0,VLOOKUP($A155,Tabla75[#All],4,FALSE),""),"LA INSTITUCIÓN NO SE ENCUENTRA EN EL RFIETP, INGRESE UN CUE CORRECTO")</f>
        <v/>
      </c>
      <c r="F155" s="40"/>
      <c r="G155" s="41"/>
      <c r="H155" s="41"/>
      <c r="I155" s="42"/>
      <c r="J155" s="54"/>
      <c r="K155" s="40"/>
      <c r="L155" s="41"/>
      <c r="M155" s="43"/>
      <c r="N155" s="44">
        <f t="shared" si="2"/>
        <v>0</v>
      </c>
      <c r="O155" s="40"/>
      <c r="P155" s="45"/>
      <c r="Q155" s="51"/>
      <c r="R155" s="51"/>
    </row>
    <row r="156" spans="1:18" ht="39.75" customHeight="1" x14ac:dyDescent="0.2">
      <c r="A156" s="39"/>
      <c r="B156" s="56" t="str">
        <f>IFERROR(IF($A156&gt;0,VLOOKUP($A156,Tabla75[#All],5,FALSE),""),"LA INSTITUCIÓN NO SE ENCUENTRA EN EL RFIETP, INGRESE UN CUE CORRECTO")</f>
        <v/>
      </c>
      <c r="C156" s="56" t="str">
        <f>IFERROR(IF($A156&gt;0,VLOOKUP($A156,Tabla75[#All],2,FALSE),""),"LA INSTITUCIÓN NO SE ENCUENTRA EN EL RFIETP, INGRESE UN CUE CORRECTO")</f>
        <v/>
      </c>
      <c r="D156" s="56" t="str">
        <f>IFERROR(IF($A156&gt;0,VLOOKUP($A156,Tabla75[#All],3,FALSE),""),"LA INSTITUCIÓN NO SE ENCUENTRA EN EL RFIETP, INGRESE UN CUE CORRECTO")</f>
        <v/>
      </c>
      <c r="E156" s="56" t="str">
        <f>IFERROR(IF($A156&gt;0,VLOOKUP($A156,Tabla75[#All],4,FALSE),""),"LA INSTITUCIÓN NO SE ENCUENTRA EN EL RFIETP, INGRESE UN CUE CORRECTO")</f>
        <v/>
      </c>
      <c r="F156" s="40"/>
      <c r="G156" s="41"/>
      <c r="H156" s="41"/>
      <c r="I156" s="42"/>
      <c r="J156" s="54"/>
      <c r="K156" s="40"/>
      <c r="L156" s="41"/>
      <c r="M156" s="43"/>
      <c r="N156" s="44">
        <f t="shared" si="2"/>
        <v>0</v>
      </c>
      <c r="O156" s="40"/>
      <c r="P156" s="45"/>
      <c r="Q156" s="51"/>
      <c r="R156" s="51"/>
    </row>
    <row r="157" spans="1:18" ht="39.75" customHeight="1" x14ac:dyDescent="0.2">
      <c r="A157" s="39"/>
      <c r="B157" s="56" t="str">
        <f>IFERROR(IF($A157&gt;0,VLOOKUP($A157,Tabla75[#All],5,FALSE),""),"LA INSTITUCIÓN NO SE ENCUENTRA EN EL RFIETP, INGRESE UN CUE CORRECTO")</f>
        <v/>
      </c>
      <c r="C157" s="56" t="str">
        <f>IFERROR(IF($A157&gt;0,VLOOKUP($A157,Tabla75[#All],2,FALSE),""),"LA INSTITUCIÓN NO SE ENCUENTRA EN EL RFIETP, INGRESE UN CUE CORRECTO")</f>
        <v/>
      </c>
      <c r="D157" s="56" t="str">
        <f>IFERROR(IF($A157&gt;0,VLOOKUP($A157,Tabla75[#All],3,FALSE),""),"LA INSTITUCIÓN NO SE ENCUENTRA EN EL RFIETP, INGRESE UN CUE CORRECTO")</f>
        <v/>
      </c>
      <c r="E157" s="56" t="str">
        <f>IFERROR(IF($A157&gt;0,VLOOKUP($A157,Tabla75[#All],4,FALSE),""),"LA INSTITUCIÓN NO SE ENCUENTRA EN EL RFIETP, INGRESE UN CUE CORRECTO")</f>
        <v/>
      </c>
      <c r="F157" s="40"/>
      <c r="G157" s="41"/>
      <c r="H157" s="41"/>
      <c r="I157" s="42"/>
      <c r="J157" s="54"/>
      <c r="K157" s="40"/>
      <c r="L157" s="41"/>
      <c r="M157" s="43"/>
      <c r="N157" s="44">
        <f t="shared" si="2"/>
        <v>0</v>
      </c>
      <c r="O157" s="40"/>
      <c r="P157" s="45"/>
      <c r="Q157" s="51"/>
      <c r="R157" s="51"/>
    </row>
    <row r="158" spans="1:18" ht="39.75" customHeight="1" x14ac:dyDescent="0.2">
      <c r="A158" s="39"/>
      <c r="B158" s="56" t="str">
        <f>IFERROR(IF($A158&gt;0,VLOOKUP($A158,Tabla75[#All],5,FALSE),""),"LA INSTITUCIÓN NO SE ENCUENTRA EN EL RFIETP, INGRESE UN CUE CORRECTO")</f>
        <v/>
      </c>
      <c r="C158" s="56" t="str">
        <f>IFERROR(IF($A158&gt;0,VLOOKUP($A158,Tabla75[#All],2,FALSE),""),"LA INSTITUCIÓN NO SE ENCUENTRA EN EL RFIETP, INGRESE UN CUE CORRECTO")</f>
        <v/>
      </c>
      <c r="D158" s="56" t="str">
        <f>IFERROR(IF($A158&gt;0,VLOOKUP($A158,Tabla75[#All],3,FALSE),""),"LA INSTITUCIÓN NO SE ENCUENTRA EN EL RFIETP, INGRESE UN CUE CORRECTO")</f>
        <v/>
      </c>
      <c r="E158" s="56" t="str">
        <f>IFERROR(IF($A158&gt;0,VLOOKUP($A158,Tabla75[#All],4,FALSE),""),"LA INSTITUCIÓN NO SE ENCUENTRA EN EL RFIETP, INGRESE UN CUE CORRECTO")</f>
        <v/>
      </c>
      <c r="F158" s="40"/>
      <c r="G158" s="41"/>
      <c r="H158" s="41"/>
      <c r="I158" s="42"/>
      <c r="J158" s="54"/>
      <c r="K158" s="40"/>
      <c r="L158" s="41"/>
      <c r="M158" s="43"/>
      <c r="N158" s="44">
        <f t="shared" si="2"/>
        <v>0</v>
      </c>
      <c r="O158" s="40"/>
      <c r="P158" s="45"/>
      <c r="Q158" s="51"/>
      <c r="R158" s="51"/>
    </row>
    <row r="159" spans="1:18" ht="39.75" customHeight="1" x14ac:dyDescent="0.2">
      <c r="A159" s="39"/>
      <c r="B159" s="56" t="str">
        <f>IFERROR(IF($A159&gt;0,VLOOKUP($A159,Tabla75[#All],5,FALSE),""),"LA INSTITUCIÓN NO SE ENCUENTRA EN EL RFIETP, INGRESE UN CUE CORRECTO")</f>
        <v/>
      </c>
      <c r="C159" s="56" t="str">
        <f>IFERROR(IF($A159&gt;0,VLOOKUP($A159,Tabla75[#All],2,FALSE),""),"LA INSTITUCIÓN NO SE ENCUENTRA EN EL RFIETP, INGRESE UN CUE CORRECTO")</f>
        <v/>
      </c>
      <c r="D159" s="56" t="str">
        <f>IFERROR(IF($A159&gt;0,VLOOKUP($A159,Tabla75[#All],3,FALSE),""),"LA INSTITUCIÓN NO SE ENCUENTRA EN EL RFIETP, INGRESE UN CUE CORRECTO")</f>
        <v/>
      </c>
      <c r="E159" s="56" t="str">
        <f>IFERROR(IF($A159&gt;0,VLOOKUP($A159,Tabla75[#All],4,FALSE),""),"LA INSTITUCIÓN NO SE ENCUENTRA EN EL RFIETP, INGRESE UN CUE CORRECTO")</f>
        <v/>
      </c>
      <c r="F159" s="40"/>
      <c r="G159" s="41"/>
      <c r="H159" s="41"/>
      <c r="I159" s="42"/>
      <c r="J159" s="54"/>
      <c r="K159" s="40"/>
      <c r="L159" s="41"/>
      <c r="M159" s="43"/>
      <c r="N159" s="44">
        <f t="shared" si="2"/>
        <v>0</v>
      </c>
      <c r="O159" s="40"/>
      <c r="P159" s="45"/>
      <c r="Q159" s="51"/>
      <c r="R159" s="51"/>
    </row>
    <row r="160" spans="1:18" ht="39.75" customHeight="1" x14ac:dyDescent="0.2">
      <c r="A160" s="39"/>
      <c r="B160" s="56" t="str">
        <f>IFERROR(IF($A160&gt;0,VLOOKUP($A160,Tabla75[#All],5,FALSE),""),"LA INSTITUCIÓN NO SE ENCUENTRA EN EL RFIETP, INGRESE UN CUE CORRECTO")</f>
        <v/>
      </c>
      <c r="C160" s="56" t="str">
        <f>IFERROR(IF($A160&gt;0,VLOOKUP($A160,Tabla75[#All],2,FALSE),""),"LA INSTITUCIÓN NO SE ENCUENTRA EN EL RFIETP, INGRESE UN CUE CORRECTO")</f>
        <v/>
      </c>
      <c r="D160" s="56" t="str">
        <f>IFERROR(IF($A160&gt;0,VLOOKUP($A160,Tabla75[#All],3,FALSE),""),"LA INSTITUCIÓN NO SE ENCUENTRA EN EL RFIETP, INGRESE UN CUE CORRECTO")</f>
        <v/>
      </c>
      <c r="E160" s="56" t="str">
        <f>IFERROR(IF($A160&gt;0,VLOOKUP($A160,Tabla75[#All],4,FALSE),""),"LA INSTITUCIÓN NO SE ENCUENTRA EN EL RFIETP, INGRESE UN CUE CORRECTO")</f>
        <v/>
      </c>
      <c r="F160" s="40"/>
      <c r="G160" s="41"/>
      <c r="H160" s="41"/>
      <c r="I160" s="42"/>
      <c r="J160" s="54"/>
      <c r="K160" s="40"/>
      <c r="L160" s="41"/>
      <c r="M160" s="43"/>
      <c r="N160" s="44">
        <f t="shared" si="2"/>
        <v>0</v>
      </c>
      <c r="O160" s="40"/>
      <c r="P160" s="45"/>
      <c r="Q160" s="51"/>
      <c r="R160" s="51"/>
    </row>
    <row r="161" spans="1:18" ht="39.75" customHeight="1" x14ac:dyDescent="0.2">
      <c r="A161" s="39"/>
      <c r="B161" s="56" t="str">
        <f>IFERROR(IF($A161&gt;0,VLOOKUP($A161,Tabla75[#All],5,FALSE),""),"LA INSTITUCIÓN NO SE ENCUENTRA EN EL RFIETP, INGRESE UN CUE CORRECTO")</f>
        <v/>
      </c>
      <c r="C161" s="56" t="str">
        <f>IFERROR(IF($A161&gt;0,VLOOKUP($A161,Tabla75[#All],2,FALSE),""),"LA INSTITUCIÓN NO SE ENCUENTRA EN EL RFIETP, INGRESE UN CUE CORRECTO")</f>
        <v/>
      </c>
      <c r="D161" s="56" t="str">
        <f>IFERROR(IF($A161&gt;0,VLOOKUP($A161,Tabla75[#All],3,FALSE),""),"LA INSTITUCIÓN NO SE ENCUENTRA EN EL RFIETP, INGRESE UN CUE CORRECTO")</f>
        <v/>
      </c>
      <c r="E161" s="56" t="str">
        <f>IFERROR(IF($A161&gt;0,VLOOKUP($A161,Tabla75[#All],4,FALSE),""),"LA INSTITUCIÓN NO SE ENCUENTRA EN EL RFIETP, INGRESE UN CUE CORRECTO")</f>
        <v/>
      </c>
      <c r="F161" s="40"/>
      <c r="G161" s="41"/>
      <c r="H161" s="41"/>
      <c r="I161" s="42"/>
      <c r="J161" s="54"/>
      <c r="K161" s="40"/>
      <c r="L161" s="41"/>
      <c r="M161" s="43"/>
      <c r="N161" s="44">
        <f t="shared" si="2"/>
        <v>0</v>
      </c>
      <c r="O161" s="40"/>
      <c r="P161" s="45"/>
      <c r="Q161" s="51"/>
      <c r="R161" s="51"/>
    </row>
    <row r="162" spans="1:18" ht="39.75" customHeight="1" x14ac:dyDescent="0.2">
      <c r="A162" s="39"/>
      <c r="B162" s="56" t="str">
        <f>IFERROR(IF($A162&gt;0,VLOOKUP($A162,Tabla75[#All],5,FALSE),""),"LA INSTITUCIÓN NO SE ENCUENTRA EN EL RFIETP, INGRESE UN CUE CORRECTO")</f>
        <v/>
      </c>
      <c r="C162" s="56" t="str">
        <f>IFERROR(IF($A162&gt;0,VLOOKUP($A162,Tabla75[#All],2,FALSE),""),"LA INSTITUCIÓN NO SE ENCUENTRA EN EL RFIETP, INGRESE UN CUE CORRECTO")</f>
        <v/>
      </c>
      <c r="D162" s="56" t="str">
        <f>IFERROR(IF($A162&gt;0,VLOOKUP($A162,Tabla75[#All],3,FALSE),""),"LA INSTITUCIÓN NO SE ENCUENTRA EN EL RFIETP, INGRESE UN CUE CORRECTO")</f>
        <v/>
      </c>
      <c r="E162" s="56" t="str">
        <f>IFERROR(IF($A162&gt;0,VLOOKUP($A162,Tabla75[#All],4,FALSE),""),"LA INSTITUCIÓN NO SE ENCUENTRA EN EL RFIETP, INGRESE UN CUE CORRECTO")</f>
        <v/>
      </c>
      <c r="F162" s="40"/>
      <c r="G162" s="41"/>
      <c r="H162" s="41"/>
      <c r="I162" s="42"/>
      <c r="J162" s="54"/>
      <c r="K162" s="40"/>
      <c r="L162" s="41"/>
      <c r="M162" s="43"/>
      <c r="N162" s="44">
        <f t="shared" si="2"/>
        <v>0</v>
      </c>
      <c r="O162" s="40"/>
      <c r="P162" s="45"/>
      <c r="Q162" s="51"/>
      <c r="R162" s="51"/>
    </row>
    <row r="163" spans="1:18" ht="39.75" customHeight="1" x14ac:dyDescent="0.2">
      <c r="A163" s="39"/>
      <c r="B163" s="56" t="str">
        <f>IFERROR(IF($A163&gt;0,VLOOKUP($A163,Tabla75[#All],5,FALSE),""),"LA INSTITUCIÓN NO SE ENCUENTRA EN EL RFIETP, INGRESE UN CUE CORRECTO")</f>
        <v/>
      </c>
      <c r="C163" s="56" t="str">
        <f>IFERROR(IF($A163&gt;0,VLOOKUP($A163,Tabla75[#All],2,FALSE),""),"LA INSTITUCIÓN NO SE ENCUENTRA EN EL RFIETP, INGRESE UN CUE CORRECTO")</f>
        <v/>
      </c>
      <c r="D163" s="56" t="str">
        <f>IFERROR(IF($A163&gt;0,VLOOKUP($A163,Tabla75[#All],3,FALSE),""),"LA INSTITUCIÓN NO SE ENCUENTRA EN EL RFIETP, INGRESE UN CUE CORRECTO")</f>
        <v/>
      </c>
      <c r="E163" s="56" t="str">
        <f>IFERROR(IF($A163&gt;0,VLOOKUP($A163,Tabla75[#All],4,FALSE),""),"LA INSTITUCIÓN NO SE ENCUENTRA EN EL RFIETP, INGRESE UN CUE CORRECTO")</f>
        <v/>
      </c>
      <c r="F163" s="40"/>
      <c r="G163" s="41"/>
      <c r="H163" s="41"/>
      <c r="I163" s="42"/>
      <c r="J163" s="54"/>
      <c r="K163" s="40"/>
      <c r="L163" s="41"/>
      <c r="M163" s="43"/>
      <c r="N163" s="44">
        <f t="shared" si="2"/>
        <v>0</v>
      </c>
      <c r="O163" s="40"/>
      <c r="P163" s="45"/>
      <c r="Q163" s="51"/>
      <c r="R163" s="51"/>
    </row>
    <row r="164" spans="1:18" ht="39.75" customHeight="1" x14ac:dyDescent="0.2">
      <c r="A164" s="39"/>
      <c r="B164" s="56" t="str">
        <f>IFERROR(IF($A164&gt;0,VLOOKUP($A164,Tabla75[#All],5,FALSE),""),"LA INSTITUCIÓN NO SE ENCUENTRA EN EL RFIETP, INGRESE UN CUE CORRECTO")</f>
        <v/>
      </c>
      <c r="C164" s="56" t="str">
        <f>IFERROR(IF($A164&gt;0,VLOOKUP($A164,Tabla75[#All],2,FALSE),""),"LA INSTITUCIÓN NO SE ENCUENTRA EN EL RFIETP, INGRESE UN CUE CORRECTO")</f>
        <v/>
      </c>
      <c r="D164" s="56" t="str">
        <f>IFERROR(IF($A164&gt;0,VLOOKUP($A164,Tabla75[#All],3,FALSE),""),"LA INSTITUCIÓN NO SE ENCUENTRA EN EL RFIETP, INGRESE UN CUE CORRECTO")</f>
        <v/>
      </c>
      <c r="E164" s="56" t="str">
        <f>IFERROR(IF($A164&gt;0,VLOOKUP($A164,Tabla75[#All],4,FALSE),""),"LA INSTITUCIÓN NO SE ENCUENTRA EN EL RFIETP, INGRESE UN CUE CORRECTO")</f>
        <v/>
      </c>
      <c r="F164" s="40"/>
      <c r="G164" s="41"/>
      <c r="H164" s="41"/>
      <c r="I164" s="42"/>
      <c r="J164" s="54"/>
      <c r="K164" s="40"/>
      <c r="L164" s="41"/>
      <c r="M164" s="43"/>
      <c r="N164" s="44">
        <f t="shared" si="2"/>
        <v>0</v>
      </c>
      <c r="O164" s="40"/>
      <c r="P164" s="45"/>
      <c r="Q164" s="51"/>
      <c r="R164" s="51"/>
    </row>
    <row r="165" spans="1:18" ht="39.75" customHeight="1" x14ac:dyDescent="0.2">
      <c r="A165" s="39"/>
      <c r="B165" s="56" t="str">
        <f>IFERROR(IF($A165&gt;0,VLOOKUP($A165,Tabla75[#All],5,FALSE),""),"LA INSTITUCIÓN NO SE ENCUENTRA EN EL RFIETP, INGRESE UN CUE CORRECTO")</f>
        <v/>
      </c>
      <c r="C165" s="56" t="str">
        <f>IFERROR(IF($A165&gt;0,VLOOKUP($A165,Tabla75[#All],2,FALSE),""),"LA INSTITUCIÓN NO SE ENCUENTRA EN EL RFIETP, INGRESE UN CUE CORRECTO")</f>
        <v/>
      </c>
      <c r="D165" s="56" t="str">
        <f>IFERROR(IF($A165&gt;0,VLOOKUP($A165,Tabla75[#All],3,FALSE),""),"LA INSTITUCIÓN NO SE ENCUENTRA EN EL RFIETP, INGRESE UN CUE CORRECTO")</f>
        <v/>
      </c>
      <c r="E165" s="56" t="str">
        <f>IFERROR(IF($A165&gt;0,VLOOKUP($A165,Tabla75[#All],4,FALSE),""),"LA INSTITUCIÓN NO SE ENCUENTRA EN EL RFIETP, INGRESE UN CUE CORRECTO")</f>
        <v/>
      </c>
      <c r="F165" s="40"/>
      <c r="G165" s="41"/>
      <c r="H165" s="41"/>
      <c r="I165" s="42"/>
      <c r="J165" s="54"/>
      <c r="K165" s="40"/>
      <c r="L165" s="41"/>
      <c r="M165" s="43"/>
      <c r="N165" s="44">
        <f t="shared" si="2"/>
        <v>0</v>
      </c>
      <c r="O165" s="40"/>
      <c r="P165" s="45"/>
      <c r="Q165" s="51"/>
      <c r="R165" s="51"/>
    </row>
    <row r="166" spans="1:18" ht="39.75" customHeight="1" x14ac:dyDescent="0.2">
      <c r="A166" s="39"/>
      <c r="B166" s="56" t="str">
        <f>IFERROR(IF($A166&gt;0,VLOOKUP($A166,Tabla75[#All],5,FALSE),""),"LA INSTITUCIÓN NO SE ENCUENTRA EN EL RFIETP, INGRESE UN CUE CORRECTO")</f>
        <v/>
      </c>
      <c r="C166" s="56" t="str">
        <f>IFERROR(IF($A166&gt;0,VLOOKUP($A166,Tabla75[#All],2,FALSE),""),"LA INSTITUCIÓN NO SE ENCUENTRA EN EL RFIETP, INGRESE UN CUE CORRECTO")</f>
        <v/>
      </c>
      <c r="D166" s="56" t="str">
        <f>IFERROR(IF($A166&gt;0,VLOOKUP($A166,Tabla75[#All],3,FALSE),""),"LA INSTITUCIÓN NO SE ENCUENTRA EN EL RFIETP, INGRESE UN CUE CORRECTO")</f>
        <v/>
      </c>
      <c r="E166" s="56" t="str">
        <f>IFERROR(IF($A166&gt;0,VLOOKUP($A166,Tabla75[#All],4,FALSE),""),"LA INSTITUCIÓN NO SE ENCUENTRA EN EL RFIETP, INGRESE UN CUE CORRECTO")</f>
        <v/>
      </c>
      <c r="F166" s="40"/>
      <c r="G166" s="41"/>
      <c r="H166" s="41"/>
      <c r="I166" s="42"/>
      <c r="J166" s="54"/>
      <c r="K166" s="40"/>
      <c r="L166" s="41"/>
      <c r="M166" s="43"/>
      <c r="N166" s="44">
        <f t="shared" si="2"/>
        <v>0</v>
      </c>
      <c r="O166" s="40"/>
      <c r="P166" s="45"/>
      <c r="Q166" s="51"/>
      <c r="R166" s="51"/>
    </row>
    <row r="167" spans="1:18" ht="39.75" customHeight="1" x14ac:dyDescent="0.2">
      <c r="A167" s="39"/>
      <c r="B167" s="56" t="str">
        <f>IFERROR(IF($A167&gt;0,VLOOKUP($A167,Tabla75[#All],5,FALSE),""),"LA INSTITUCIÓN NO SE ENCUENTRA EN EL RFIETP, INGRESE UN CUE CORRECTO")</f>
        <v/>
      </c>
      <c r="C167" s="56" t="str">
        <f>IFERROR(IF($A167&gt;0,VLOOKUP($A167,Tabla75[#All],2,FALSE),""),"LA INSTITUCIÓN NO SE ENCUENTRA EN EL RFIETP, INGRESE UN CUE CORRECTO")</f>
        <v/>
      </c>
      <c r="D167" s="56" t="str">
        <f>IFERROR(IF($A167&gt;0,VLOOKUP($A167,Tabla75[#All],3,FALSE),""),"LA INSTITUCIÓN NO SE ENCUENTRA EN EL RFIETP, INGRESE UN CUE CORRECTO")</f>
        <v/>
      </c>
      <c r="E167" s="56" t="str">
        <f>IFERROR(IF($A167&gt;0,VLOOKUP($A167,Tabla75[#All],4,FALSE),""),"LA INSTITUCIÓN NO SE ENCUENTRA EN EL RFIETP, INGRESE UN CUE CORRECTO")</f>
        <v/>
      </c>
      <c r="F167" s="40"/>
      <c r="G167" s="41"/>
      <c r="H167" s="41"/>
      <c r="I167" s="42"/>
      <c r="J167" s="54"/>
      <c r="K167" s="40"/>
      <c r="L167" s="41"/>
      <c r="M167" s="43"/>
      <c r="N167" s="44">
        <f t="shared" si="2"/>
        <v>0</v>
      </c>
      <c r="O167" s="40"/>
      <c r="P167" s="45"/>
      <c r="Q167" s="51"/>
      <c r="R167" s="51"/>
    </row>
    <row r="168" spans="1:18" ht="39.75" customHeight="1" x14ac:dyDescent="0.2">
      <c r="A168" s="39"/>
      <c r="B168" s="56" t="str">
        <f>IFERROR(IF($A168&gt;0,VLOOKUP($A168,Tabla75[#All],5,FALSE),""),"LA INSTITUCIÓN NO SE ENCUENTRA EN EL RFIETP, INGRESE UN CUE CORRECTO")</f>
        <v/>
      </c>
      <c r="C168" s="56" t="str">
        <f>IFERROR(IF($A168&gt;0,VLOOKUP($A168,Tabla75[#All],2,FALSE),""),"LA INSTITUCIÓN NO SE ENCUENTRA EN EL RFIETP, INGRESE UN CUE CORRECTO")</f>
        <v/>
      </c>
      <c r="D168" s="56" t="str">
        <f>IFERROR(IF($A168&gt;0,VLOOKUP($A168,Tabla75[#All],3,FALSE),""),"LA INSTITUCIÓN NO SE ENCUENTRA EN EL RFIETP, INGRESE UN CUE CORRECTO")</f>
        <v/>
      </c>
      <c r="E168" s="56" t="str">
        <f>IFERROR(IF($A168&gt;0,VLOOKUP($A168,Tabla75[#All],4,FALSE),""),"LA INSTITUCIÓN NO SE ENCUENTRA EN EL RFIETP, INGRESE UN CUE CORRECTO")</f>
        <v/>
      </c>
      <c r="F168" s="40"/>
      <c r="G168" s="41"/>
      <c r="H168" s="41"/>
      <c r="I168" s="42"/>
      <c r="J168" s="54"/>
      <c r="K168" s="40"/>
      <c r="L168" s="41"/>
      <c r="M168" s="43"/>
      <c r="N168" s="44">
        <f t="shared" si="2"/>
        <v>0</v>
      </c>
      <c r="O168" s="40"/>
      <c r="P168" s="45"/>
      <c r="Q168" s="51"/>
      <c r="R168" s="51"/>
    </row>
    <row r="169" spans="1:18" ht="39.75" customHeight="1" x14ac:dyDescent="0.2">
      <c r="A169" s="39"/>
      <c r="B169" s="56" t="str">
        <f>IFERROR(IF($A169&gt;0,VLOOKUP($A169,Tabla75[#All],5,FALSE),""),"LA INSTITUCIÓN NO SE ENCUENTRA EN EL RFIETP, INGRESE UN CUE CORRECTO")</f>
        <v/>
      </c>
      <c r="C169" s="56" t="str">
        <f>IFERROR(IF($A169&gt;0,VLOOKUP($A169,Tabla75[#All],2,FALSE),""),"LA INSTITUCIÓN NO SE ENCUENTRA EN EL RFIETP, INGRESE UN CUE CORRECTO")</f>
        <v/>
      </c>
      <c r="D169" s="56" t="str">
        <f>IFERROR(IF($A169&gt;0,VLOOKUP($A169,Tabla75[#All],3,FALSE),""),"LA INSTITUCIÓN NO SE ENCUENTRA EN EL RFIETP, INGRESE UN CUE CORRECTO")</f>
        <v/>
      </c>
      <c r="E169" s="56" t="str">
        <f>IFERROR(IF($A169&gt;0,VLOOKUP($A169,Tabla75[#All],4,FALSE),""),"LA INSTITUCIÓN NO SE ENCUENTRA EN EL RFIETP, INGRESE UN CUE CORRECTO")</f>
        <v/>
      </c>
      <c r="F169" s="40"/>
      <c r="G169" s="41"/>
      <c r="H169" s="41"/>
      <c r="I169" s="42"/>
      <c r="J169" s="54"/>
      <c r="K169" s="40"/>
      <c r="L169" s="41"/>
      <c r="M169" s="43"/>
      <c r="N169" s="44">
        <f t="shared" si="2"/>
        <v>0</v>
      </c>
      <c r="O169" s="40"/>
      <c r="P169" s="45"/>
      <c r="Q169" s="51"/>
      <c r="R169" s="51"/>
    </row>
    <row r="170" spans="1:18" ht="39.75" customHeight="1" x14ac:dyDescent="0.2">
      <c r="A170" s="39"/>
      <c r="B170" s="56" t="str">
        <f>IFERROR(IF($A170&gt;0,VLOOKUP($A170,Tabla75[#All],5,FALSE),""),"LA INSTITUCIÓN NO SE ENCUENTRA EN EL RFIETP, INGRESE UN CUE CORRECTO")</f>
        <v/>
      </c>
      <c r="C170" s="56" t="str">
        <f>IFERROR(IF($A170&gt;0,VLOOKUP($A170,Tabla75[#All],2,FALSE),""),"LA INSTITUCIÓN NO SE ENCUENTRA EN EL RFIETP, INGRESE UN CUE CORRECTO")</f>
        <v/>
      </c>
      <c r="D170" s="56" t="str">
        <f>IFERROR(IF($A170&gt;0,VLOOKUP($A170,Tabla75[#All],3,FALSE),""),"LA INSTITUCIÓN NO SE ENCUENTRA EN EL RFIETP, INGRESE UN CUE CORRECTO")</f>
        <v/>
      </c>
      <c r="E170" s="56" t="str">
        <f>IFERROR(IF($A170&gt;0,VLOOKUP($A170,Tabla75[#All],4,FALSE),""),"LA INSTITUCIÓN NO SE ENCUENTRA EN EL RFIETP, INGRESE UN CUE CORRECTO")</f>
        <v/>
      </c>
      <c r="F170" s="40"/>
      <c r="G170" s="41"/>
      <c r="H170" s="41"/>
      <c r="I170" s="42"/>
      <c r="J170" s="54"/>
      <c r="K170" s="40"/>
      <c r="L170" s="41"/>
      <c r="M170" s="43"/>
      <c r="N170" s="44">
        <f t="shared" si="2"/>
        <v>0</v>
      </c>
      <c r="O170" s="40"/>
      <c r="P170" s="45"/>
      <c r="Q170" s="51"/>
      <c r="R170" s="51"/>
    </row>
    <row r="171" spans="1:18" ht="39.75" customHeight="1" x14ac:dyDescent="0.2">
      <c r="A171" s="39"/>
      <c r="B171" s="56" t="str">
        <f>IFERROR(IF($A171&gt;0,VLOOKUP($A171,Tabla75[#All],5,FALSE),""),"LA INSTITUCIÓN NO SE ENCUENTRA EN EL RFIETP, INGRESE UN CUE CORRECTO")</f>
        <v/>
      </c>
      <c r="C171" s="56" t="str">
        <f>IFERROR(IF($A171&gt;0,VLOOKUP($A171,Tabla75[#All],2,FALSE),""),"LA INSTITUCIÓN NO SE ENCUENTRA EN EL RFIETP, INGRESE UN CUE CORRECTO")</f>
        <v/>
      </c>
      <c r="D171" s="56" t="str">
        <f>IFERROR(IF($A171&gt;0,VLOOKUP($A171,Tabla75[#All],3,FALSE),""),"LA INSTITUCIÓN NO SE ENCUENTRA EN EL RFIETP, INGRESE UN CUE CORRECTO")</f>
        <v/>
      </c>
      <c r="E171" s="56" t="str">
        <f>IFERROR(IF($A171&gt;0,VLOOKUP($A171,Tabla75[#All],4,FALSE),""),"LA INSTITUCIÓN NO SE ENCUENTRA EN EL RFIETP, INGRESE UN CUE CORRECTO")</f>
        <v/>
      </c>
      <c r="F171" s="40"/>
      <c r="G171" s="41"/>
      <c r="H171" s="41"/>
      <c r="I171" s="42"/>
      <c r="J171" s="54"/>
      <c r="K171" s="40"/>
      <c r="L171" s="41"/>
      <c r="M171" s="43"/>
      <c r="N171" s="44">
        <f t="shared" si="2"/>
        <v>0</v>
      </c>
      <c r="O171" s="40"/>
      <c r="P171" s="45"/>
      <c r="Q171" s="51"/>
      <c r="R171" s="51"/>
    </row>
    <row r="172" spans="1:18" ht="39.75" customHeight="1" x14ac:dyDescent="0.2">
      <c r="A172" s="39"/>
      <c r="B172" s="56" t="str">
        <f>IFERROR(IF($A172&gt;0,VLOOKUP($A172,Tabla75[#All],5,FALSE),""),"LA INSTITUCIÓN NO SE ENCUENTRA EN EL RFIETP, INGRESE UN CUE CORRECTO")</f>
        <v/>
      </c>
      <c r="C172" s="56" t="str">
        <f>IFERROR(IF($A172&gt;0,VLOOKUP($A172,Tabla75[#All],2,FALSE),""),"LA INSTITUCIÓN NO SE ENCUENTRA EN EL RFIETP, INGRESE UN CUE CORRECTO")</f>
        <v/>
      </c>
      <c r="D172" s="56" t="str">
        <f>IFERROR(IF($A172&gt;0,VLOOKUP($A172,Tabla75[#All],3,FALSE),""),"LA INSTITUCIÓN NO SE ENCUENTRA EN EL RFIETP, INGRESE UN CUE CORRECTO")</f>
        <v/>
      </c>
      <c r="E172" s="56" t="str">
        <f>IFERROR(IF($A172&gt;0,VLOOKUP($A172,Tabla75[#All],4,FALSE),""),"LA INSTITUCIÓN NO SE ENCUENTRA EN EL RFIETP, INGRESE UN CUE CORRECTO")</f>
        <v/>
      </c>
      <c r="F172" s="40"/>
      <c r="G172" s="41"/>
      <c r="H172" s="41"/>
      <c r="I172" s="42"/>
      <c r="J172" s="54"/>
      <c r="K172" s="40"/>
      <c r="L172" s="41"/>
      <c r="M172" s="43"/>
      <c r="N172" s="44">
        <f t="shared" si="2"/>
        <v>0</v>
      </c>
      <c r="O172" s="40"/>
      <c r="P172" s="45"/>
      <c r="Q172" s="51"/>
      <c r="R172" s="51"/>
    </row>
    <row r="173" spans="1:18" ht="39.75" customHeight="1" x14ac:dyDescent="0.2">
      <c r="A173" s="39"/>
      <c r="B173" s="56" t="str">
        <f>IFERROR(IF($A173&gt;0,VLOOKUP($A173,Tabla75[#All],5,FALSE),""),"LA INSTITUCIÓN NO SE ENCUENTRA EN EL RFIETP, INGRESE UN CUE CORRECTO")</f>
        <v/>
      </c>
      <c r="C173" s="56" t="str">
        <f>IFERROR(IF($A173&gt;0,VLOOKUP($A173,Tabla75[#All],2,FALSE),""),"LA INSTITUCIÓN NO SE ENCUENTRA EN EL RFIETP, INGRESE UN CUE CORRECTO")</f>
        <v/>
      </c>
      <c r="D173" s="56" t="str">
        <f>IFERROR(IF($A173&gt;0,VLOOKUP($A173,Tabla75[#All],3,FALSE),""),"LA INSTITUCIÓN NO SE ENCUENTRA EN EL RFIETP, INGRESE UN CUE CORRECTO")</f>
        <v/>
      </c>
      <c r="E173" s="56" t="str">
        <f>IFERROR(IF($A173&gt;0,VLOOKUP($A173,Tabla75[#All],4,FALSE),""),"LA INSTITUCIÓN NO SE ENCUENTRA EN EL RFIETP, INGRESE UN CUE CORRECTO")</f>
        <v/>
      </c>
      <c r="F173" s="40"/>
      <c r="G173" s="41"/>
      <c r="H173" s="41"/>
      <c r="I173" s="42"/>
      <c r="J173" s="54"/>
      <c r="K173" s="40"/>
      <c r="L173" s="41"/>
      <c r="M173" s="43"/>
      <c r="N173" s="44">
        <f t="shared" si="2"/>
        <v>0</v>
      </c>
      <c r="O173" s="40"/>
      <c r="P173" s="45"/>
      <c r="Q173" s="51"/>
      <c r="R173" s="51"/>
    </row>
    <row r="174" spans="1:18" ht="39.75" customHeight="1" x14ac:dyDescent="0.2">
      <c r="A174" s="39"/>
      <c r="B174" s="56" t="str">
        <f>IFERROR(IF($A174&gt;0,VLOOKUP($A174,Tabla75[#All],5,FALSE),""),"LA INSTITUCIÓN NO SE ENCUENTRA EN EL RFIETP, INGRESE UN CUE CORRECTO")</f>
        <v/>
      </c>
      <c r="C174" s="56" t="str">
        <f>IFERROR(IF($A174&gt;0,VLOOKUP($A174,Tabla75[#All],2,FALSE),""),"LA INSTITUCIÓN NO SE ENCUENTRA EN EL RFIETP, INGRESE UN CUE CORRECTO")</f>
        <v/>
      </c>
      <c r="D174" s="56" t="str">
        <f>IFERROR(IF($A174&gt;0,VLOOKUP($A174,Tabla75[#All],3,FALSE),""),"LA INSTITUCIÓN NO SE ENCUENTRA EN EL RFIETP, INGRESE UN CUE CORRECTO")</f>
        <v/>
      </c>
      <c r="E174" s="56" t="str">
        <f>IFERROR(IF($A174&gt;0,VLOOKUP($A174,Tabla75[#All],4,FALSE),""),"LA INSTITUCIÓN NO SE ENCUENTRA EN EL RFIETP, INGRESE UN CUE CORRECTO")</f>
        <v/>
      </c>
      <c r="F174" s="40"/>
      <c r="G174" s="41"/>
      <c r="H174" s="41"/>
      <c r="I174" s="42"/>
      <c r="J174" s="54"/>
      <c r="K174" s="40"/>
      <c r="L174" s="41"/>
      <c r="M174" s="43"/>
      <c r="N174" s="44">
        <f t="shared" si="2"/>
        <v>0</v>
      </c>
      <c r="O174" s="40"/>
      <c r="P174" s="45"/>
      <c r="Q174" s="51"/>
      <c r="R174" s="51"/>
    </row>
    <row r="175" spans="1:18" ht="39.75" customHeight="1" x14ac:dyDescent="0.2">
      <c r="A175" s="39"/>
      <c r="B175" s="56" t="str">
        <f>IFERROR(IF($A175&gt;0,VLOOKUP($A175,Tabla75[#All],5,FALSE),""),"LA INSTITUCIÓN NO SE ENCUENTRA EN EL RFIETP, INGRESE UN CUE CORRECTO")</f>
        <v/>
      </c>
      <c r="C175" s="56" t="str">
        <f>IFERROR(IF($A175&gt;0,VLOOKUP($A175,Tabla75[#All],2,FALSE),""),"LA INSTITUCIÓN NO SE ENCUENTRA EN EL RFIETP, INGRESE UN CUE CORRECTO")</f>
        <v/>
      </c>
      <c r="D175" s="56" t="str">
        <f>IFERROR(IF($A175&gt;0,VLOOKUP($A175,Tabla75[#All],3,FALSE),""),"LA INSTITUCIÓN NO SE ENCUENTRA EN EL RFIETP, INGRESE UN CUE CORRECTO")</f>
        <v/>
      </c>
      <c r="E175" s="56" t="str">
        <f>IFERROR(IF($A175&gt;0,VLOOKUP($A175,Tabla75[#All],4,FALSE),""),"LA INSTITUCIÓN NO SE ENCUENTRA EN EL RFIETP, INGRESE UN CUE CORRECTO")</f>
        <v/>
      </c>
      <c r="F175" s="40"/>
      <c r="G175" s="41"/>
      <c r="H175" s="41"/>
      <c r="I175" s="42"/>
      <c r="J175" s="54"/>
      <c r="K175" s="40"/>
      <c r="L175" s="41"/>
      <c r="M175" s="43"/>
      <c r="N175" s="44">
        <f t="shared" si="2"/>
        <v>0</v>
      </c>
      <c r="O175" s="40"/>
      <c r="P175" s="45"/>
      <c r="Q175" s="51"/>
      <c r="R175" s="51"/>
    </row>
    <row r="176" spans="1:18" ht="39.75" customHeight="1" x14ac:dyDescent="0.2">
      <c r="A176" s="39"/>
      <c r="B176" s="56" t="str">
        <f>IFERROR(IF($A176&gt;0,VLOOKUP($A176,Tabla75[#All],5,FALSE),""),"LA INSTITUCIÓN NO SE ENCUENTRA EN EL RFIETP, INGRESE UN CUE CORRECTO")</f>
        <v/>
      </c>
      <c r="C176" s="56" t="str">
        <f>IFERROR(IF($A176&gt;0,VLOOKUP($A176,Tabla75[#All],2,FALSE),""),"LA INSTITUCIÓN NO SE ENCUENTRA EN EL RFIETP, INGRESE UN CUE CORRECTO")</f>
        <v/>
      </c>
      <c r="D176" s="56" t="str">
        <f>IFERROR(IF($A176&gt;0,VLOOKUP($A176,Tabla75[#All],3,FALSE),""),"LA INSTITUCIÓN NO SE ENCUENTRA EN EL RFIETP, INGRESE UN CUE CORRECTO")</f>
        <v/>
      </c>
      <c r="E176" s="56" t="str">
        <f>IFERROR(IF($A176&gt;0,VLOOKUP($A176,Tabla75[#All],4,FALSE),""),"LA INSTITUCIÓN NO SE ENCUENTRA EN EL RFIETP, INGRESE UN CUE CORRECTO")</f>
        <v/>
      </c>
      <c r="F176" s="40"/>
      <c r="G176" s="41"/>
      <c r="H176" s="41"/>
      <c r="I176" s="42"/>
      <c r="J176" s="54"/>
      <c r="K176" s="40"/>
      <c r="L176" s="41"/>
      <c r="M176" s="43"/>
      <c r="N176" s="44">
        <f t="shared" si="2"/>
        <v>0</v>
      </c>
      <c r="O176" s="40"/>
      <c r="P176" s="45"/>
      <c r="Q176" s="51"/>
      <c r="R176" s="51"/>
    </row>
    <row r="177" spans="1:18" ht="39.75" customHeight="1" x14ac:dyDescent="0.2">
      <c r="A177" s="39"/>
      <c r="B177" s="56" t="str">
        <f>IFERROR(IF($A177&gt;0,VLOOKUP($A177,Tabla75[#All],5,FALSE),""),"LA INSTITUCIÓN NO SE ENCUENTRA EN EL RFIETP, INGRESE UN CUE CORRECTO")</f>
        <v/>
      </c>
      <c r="C177" s="56" t="str">
        <f>IFERROR(IF($A177&gt;0,VLOOKUP($A177,Tabla75[#All],2,FALSE),""),"LA INSTITUCIÓN NO SE ENCUENTRA EN EL RFIETP, INGRESE UN CUE CORRECTO")</f>
        <v/>
      </c>
      <c r="D177" s="56" t="str">
        <f>IFERROR(IF($A177&gt;0,VLOOKUP($A177,Tabla75[#All],3,FALSE),""),"LA INSTITUCIÓN NO SE ENCUENTRA EN EL RFIETP, INGRESE UN CUE CORRECTO")</f>
        <v/>
      </c>
      <c r="E177" s="56" t="str">
        <f>IFERROR(IF($A177&gt;0,VLOOKUP($A177,Tabla75[#All],4,FALSE),""),"LA INSTITUCIÓN NO SE ENCUENTRA EN EL RFIETP, INGRESE UN CUE CORRECTO")</f>
        <v/>
      </c>
      <c r="F177" s="40"/>
      <c r="G177" s="41"/>
      <c r="H177" s="41"/>
      <c r="I177" s="42"/>
      <c r="J177" s="54"/>
      <c r="K177" s="40"/>
      <c r="L177" s="41"/>
      <c r="M177" s="43"/>
      <c r="N177" s="44">
        <f t="shared" si="2"/>
        <v>0</v>
      </c>
      <c r="O177" s="40"/>
      <c r="P177" s="45"/>
      <c r="Q177" s="51"/>
      <c r="R177" s="51"/>
    </row>
    <row r="178" spans="1:18" ht="39.75" customHeight="1" x14ac:dyDescent="0.2">
      <c r="A178" s="39"/>
      <c r="B178" s="56" t="str">
        <f>IFERROR(IF($A178&gt;0,VLOOKUP($A178,Tabla75[#All],5,FALSE),""),"LA INSTITUCIÓN NO SE ENCUENTRA EN EL RFIETP, INGRESE UN CUE CORRECTO")</f>
        <v/>
      </c>
      <c r="C178" s="56" t="str">
        <f>IFERROR(IF($A178&gt;0,VLOOKUP($A178,Tabla75[#All],2,FALSE),""),"LA INSTITUCIÓN NO SE ENCUENTRA EN EL RFIETP, INGRESE UN CUE CORRECTO")</f>
        <v/>
      </c>
      <c r="D178" s="56" t="str">
        <f>IFERROR(IF($A178&gt;0,VLOOKUP($A178,Tabla75[#All],3,FALSE),""),"LA INSTITUCIÓN NO SE ENCUENTRA EN EL RFIETP, INGRESE UN CUE CORRECTO")</f>
        <v/>
      </c>
      <c r="E178" s="56" t="str">
        <f>IFERROR(IF($A178&gt;0,VLOOKUP($A178,Tabla75[#All],4,FALSE),""),"LA INSTITUCIÓN NO SE ENCUENTRA EN EL RFIETP, INGRESE UN CUE CORRECTO")</f>
        <v/>
      </c>
      <c r="F178" s="40"/>
      <c r="G178" s="41"/>
      <c r="H178" s="41"/>
      <c r="I178" s="42"/>
      <c r="J178" s="54"/>
      <c r="K178" s="40"/>
      <c r="L178" s="41"/>
      <c r="M178" s="43"/>
      <c r="N178" s="44">
        <f t="shared" si="2"/>
        <v>0</v>
      </c>
      <c r="O178" s="40"/>
      <c r="P178" s="45"/>
      <c r="Q178" s="51"/>
      <c r="R178" s="51"/>
    </row>
    <row r="179" spans="1:18" ht="39.75" customHeight="1" x14ac:dyDescent="0.2">
      <c r="A179" s="39"/>
      <c r="B179" s="56" t="str">
        <f>IFERROR(IF($A179&gt;0,VLOOKUP($A179,Tabla75[#All],5,FALSE),""),"LA INSTITUCIÓN NO SE ENCUENTRA EN EL RFIETP, INGRESE UN CUE CORRECTO")</f>
        <v/>
      </c>
      <c r="C179" s="56" t="str">
        <f>IFERROR(IF($A179&gt;0,VLOOKUP($A179,Tabla75[#All],2,FALSE),""),"LA INSTITUCIÓN NO SE ENCUENTRA EN EL RFIETP, INGRESE UN CUE CORRECTO")</f>
        <v/>
      </c>
      <c r="D179" s="56" t="str">
        <f>IFERROR(IF($A179&gt;0,VLOOKUP($A179,Tabla75[#All],3,FALSE),""),"LA INSTITUCIÓN NO SE ENCUENTRA EN EL RFIETP, INGRESE UN CUE CORRECTO")</f>
        <v/>
      </c>
      <c r="E179" s="56" t="str">
        <f>IFERROR(IF($A179&gt;0,VLOOKUP($A179,Tabla75[#All],4,FALSE),""),"LA INSTITUCIÓN NO SE ENCUENTRA EN EL RFIETP, INGRESE UN CUE CORRECTO")</f>
        <v/>
      </c>
      <c r="F179" s="40"/>
      <c r="G179" s="41"/>
      <c r="H179" s="41"/>
      <c r="I179" s="42"/>
      <c r="J179" s="54"/>
      <c r="K179" s="40"/>
      <c r="L179" s="41"/>
      <c r="M179" s="43"/>
      <c r="N179" s="44">
        <f t="shared" si="2"/>
        <v>0</v>
      </c>
      <c r="O179" s="40"/>
      <c r="P179" s="45"/>
      <c r="Q179" s="51"/>
      <c r="R179" s="51"/>
    </row>
    <row r="180" spans="1:18" ht="39.75" customHeight="1" x14ac:dyDescent="0.2">
      <c r="A180" s="39"/>
      <c r="B180" s="56" t="str">
        <f>IFERROR(IF($A180&gt;0,VLOOKUP($A180,Tabla75[#All],5,FALSE),""),"LA INSTITUCIÓN NO SE ENCUENTRA EN EL RFIETP, INGRESE UN CUE CORRECTO")</f>
        <v/>
      </c>
      <c r="C180" s="56" t="str">
        <f>IFERROR(IF($A180&gt;0,VLOOKUP($A180,Tabla75[#All],2,FALSE),""),"LA INSTITUCIÓN NO SE ENCUENTRA EN EL RFIETP, INGRESE UN CUE CORRECTO")</f>
        <v/>
      </c>
      <c r="D180" s="56" t="str">
        <f>IFERROR(IF($A180&gt;0,VLOOKUP($A180,Tabla75[#All],3,FALSE),""),"LA INSTITUCIÓN NO SE ENCUENTRA EN EL RFIETP, INGRESE UN CUE CORRECTO")</f>
        <v/>
      </c>
      <c r="E180" s="56" t="str">
        <f>IFERROR(IF($A180&gt;0,VLOOKUP($A180,Tabla75[#All],4,FALSE),""),"LA INSTITUCIÓN NO SE ENCUENTRA EN EL RFIETP, INGRESE UN CUE CORRECTO")</f>
        <v/>
      </c>
      <c r="F180" s="40"/>
      <c r="G180" s="41"/>
      <c r="H180" s="41"/>
      <c r="I180" s="42"/>
      <c r="J180" s="54"/>
      <c r="K180" s="40"/>
      <c r="L180" s="41"/>
      <c r="M180" s="43"/>
      <c r="N180" s="44">
        <f t="shared" si="2"/>
        <v>0</v>
      </c>
      <c r="O180" s="40"/>
      <c r="P180" s="45"/>
      <c r="Q180" s="51"/>
      <c r="R180" s="51"/>
    </row>
    <row r="181" spans="1:18" ht="39.75" customHeight="1" x14ac:dyDescent="0.2">
      <c r="A181" s="39"/>
      <c r="B181" s="56" t="str">
        <f>IFERROR(IF($A181&gt;0,VLOOKUP($A181,Tabla75[#All],5,FALSE),""),"LA INSTITUCIÓN NO SE ENCUENTRA EN EL RFIETP, INGRESE UN CUE CORRECTO")</f>
        <v/>
      </c>
      <c r="C181" s="56" t="str">
        <f>IFERROR(IF($A181&gt;0,VLOOKUP($A181,Tabla75[#All],2,FALSE),""),"LA INSTITUCIÓN NO SE ENCUENTRA EN EL RFIETP, INGRESE UN CUE CORRECTO")</f>
        <v/>
      </c>
      <c r="D181" s="56" t="str">
        <f>IFERROR(IF($A181&gt;0,VLOOKUP($A181,Tabla75[#All],3,FALSE),""),"LA INSTITUCIÓN NO SE ENCUENTRA EN EL RFIETP, INGRESE UN CUE CORRECTO")</f>
        <v/>
      </c>
      <c r="E181" s="56" t="str">
        <f>IFERROR(IF($A181&gt;0,VLOOKUP($A181,Tabla75[#All],4,FALSE),""),"LA INSTITUCIÓN NO SE ENCUENTRA EN EL RFIETP, INGRESE UN CUE CORRECTO")</f>
        <v/>
      </c>
      <c r="F181" s="40"/>
      <c r="G181" s="41"/>
      <c r="H181" s="41"/>
      <c r="I181" s="42"/>
      <c r="J181" s="54"/>
      <c r="K181" s="40"/>
      <c r="L181" s="41"/>
      <c r="M181" s="43"/>
      <c r="N181" s="44">
        <f t="shared" si="2"/>
        <v>0</v>
      </c>
      <c r="O181" s="40"/>
      <c r="P181" s="45"/>
      <c r="Q181" s="51"/>
      <c r="R181" s="51"/>
    </row>
    <row r="182" spans="1:18" ht="39.75" customHeight="1" x14ac:dyDescent="0.2">
      <c r="A182" s="39"/>
      <c r="B182" s="56" t="str">
        <f>IFERROR(IF($A182&gt;0,VLOOKUP($A182,Tabla75[#All],5,FALSE),""),"LA INSTITUCIÓN NO SE ENCUENTRA EN EL RFIETP, INGRESE UN CUE CORRECTO")</f>
        <v/>
      </c>
      <c r="C182" s="56" t="str">
        <f>IFERROR(IF($A182&gt;0,VLOOKUP($A182,Tabla75[#All],2,FALSE),""),"LA INSTITUCIÓN NO SE ENCUENTRA EN EL RFIETP, INGRESE UN CUE CORRECTO")</f>
        <v/>
      </c>
      <c r="D182" s="56" t="str">
        <f>IFERROR(IF($A182&gt;0,VLOOKUP($A182,Tabla75[#All],3,FALSE),""),"LA INSTITUCIÓN NO SE ENCUENTRA EN EL RFIETP, INGRESE UN CUE CORRECTO")</f>
        <v/>
      </c>
      <c r="E182" s="56" t="str">
        <f>IFERROR(IF($A182&gt;0,VLOOKUP($A182,Tabla75[#All],4,FALSE),""),"LA INSTITUCIÓN NO SE ENCUENTRA EN EL RFIETP, INGRESE UN CUE CORRECTO")</f>
        <v/>
      </c>
      <c r="F182" s="40"/>
      <c r="G182" s="41"/>
      <c r="H182" s="41"/>
      <c r="I182" s="42"/>
      <c r="J182" s="54"/>
      <c r="K182" s="40"/>
      <c r="L182" s="41"/>
      <c r="M182" s="43"/>
      <c r="N182" s="44">
        <f t="shared" si="2"/>
        <v>0</v>
      </c>
      <c r="O182" s="40"/>
      <c r="P182" s="45"/>
      <c r="Q182" s="51"/>
      <c r="R182" s="51"/>
    </row>
    <row r="183" spans="1:18" ht="39.75" customHeight="1" x14ac:dyDescent="0.2">
      <c r="A183" s="39"/>
      <c r="B183" s="56" t="str">
        <f>IFERROR(IF($A183&gt;0,VLOOKUP($A183,Tabla75[#All],5,FALSE),""),"LA INSTITUCIÓN NO SE ENCUENTRA EN EL RFIETP, INGRESE UN CUE CORRECTO")</f>
        <v/>
      </c>
      <c r="C183" s="56" t="str">
        <f>IFERROR(IF($A183&gt;0,VLOOKUP($A183,Tabla75[#All],2,FALSE),""),"LA INSTITUCIÓN NO SE ENCUENTRA EN EL RFIETP, INGRESE UN CUE CORRECTO")</f>
        <v/>
      </c>
      <c r="D183" s="56" t="str">
        <f>IFERROR(IF($A183&gt;0,VLOOKUP($A183,Tabla75[#All],3,FALSE),""),"LA INSTITUCIÓN NO SE ENCUENTRA EN EL RFIETP, INGRESE UN CUE CORRECTO")</f>
        <v/>
      </c>
      <c r="E183" s="56" t="str">
        <f>IFERROR(IF($A183&gt;0,VLOOKUP($A183,Tabla75[#All],4,FALSE),""),"LA INSTITUCIÓN NO SE ENCUENTRA EN EL RFIETP, INGRESE UN CUE CORRECTO")</f>
        <v/>
      </c>
      <c r="F183" s="40"/>
      <c r="G183" s="41"/>
      <c r="H183" s="41"/>
      <c r="I183" s="42"/>
      <c r="J183" s="54"/>
      <c r="K183" s="40"/>
      <c r="L183" s="41"/>
      <c r="M183" s="43"/>
      <c r="N183" s="44">
        <f t="shared" si="2"/>
        <v>0</v>
      </c>
      <c r="O183" s="40"/>
      <c r="P183" s="45"/>
      <c r="Q183" s="51"/>
      <c r="R183" s="51"/>
    </row>
    <row r="184" spans="1:18" ht="39.75" customHeight="1" x14ac:dyDescent="0.2">
      <c r="A184" s="39"/>
      <c r="B184" s="56" t="str">
        <f>IFERROR(IF($A184&gt;0,VLOOKUP($A184,Tabla75[#All],5,FALSE),""),"LA INSTITUCIÓN NO SE ENCUENTRA EN EL RFIETP, INGRESE UN CUE CORRECTO")</f>
        <v/>
      </c>
      <c r="C184" s="56" t="str">
        <f>IFERROR(IF($A184&gt;0,VLOOKUP($A184,Tabla75[#All],2,FALSE),""),"LA INSTITUCIÓN NO SE ENCUENTRA EN EL RFIETP, INGRESE UN CUE CORRECTO")</f>
        <v/>
      </c>
      <c r="D184" s="56" t="str">
        <f>IFERROR(IF($A184&gt;0,VLOOKUP($A184,Tabla75[#All],3,FALSE),""),"LA INSTITUCIÓN NO SE ENCUENTRA EN EL RFIETP, INGRESE UN CUE CORRECTO")</f>
        <v/>
      </c>
      <c r="E184" s="56" t="str">
        <f>IFERROR(IF($A184&gt;0,VLOOKUP($A184,Tabla75[#All],4,FALSE),""),"LA INSTITUCIÓN NO SE ENCUENTRA EN EL RFIETP, INGRESE UN CUE CORRECTO")</f>
        <v/>
      </c>
      <c r="F184" s="40"/>
      <c r="G184" s="41"/>
      <c r="H184" s="41"/>
      <c r="I184" s="42"/>
      <c r="J184" s="54"/>
      <c r="K184" s="40"/>
      <c r="L184" s="41"/>
      <c r="M184" s="43"/>
      <c r="N184" s="44">
        <f t="shared" si="2"/>
        <v>0</v>
      </c>
      <c r="O184" s="40"/>
      <c r="P184" s="45"/>
      <c r="Q184" s="51"/>
      <c r="R184" s="51"/>
    </row>
    <row r="185" spans="1:18" ht="39.75" customHeight="1" x14ac:dyDescent="0.2">
      <c r="A185" s="39"/>
      <c r="B185" s="56" t="str">
        <f>IFERROR(IF($A185&gt;0,VLOOKUP($A185,Tabla75[#All],5,FALSE),""),"LA INSTITUCIÓN NO SE ENCUENTRA EN EL RFIETP, INGRESE UN CUE CORRECTO")</f>
        <v/>
      </c>
      <c r="C185" s="56" t="str">
        <f>IFERROR(IF($A185&gt;0,VLOOKUP($A185,Tabla75[#All],2,FALSE),""),"LA INSTITUCIÓN NO SE ENCUENTRA EN EL RFIETP, INGRESE UN CUE CORRECTO")</f>
        <v/>
      </c>
      <c r="D185" s="56" t="str">
        <f>IFERROR(IF($A185&gt;0,VLOOKUP($A185,Tabla75[#All],3,FALSE),""),"LA INSTITUCIÓN NO SE ENCUENTRA EN EL RFIETP, INGRESE UN CUE CORRECTO")</f>
        <v/>
      </c>
      <c r="E185" s="56" t="str">
        <f>IFERROR(IF($A185&gt;0,VLOOKUP($A185,Tabla75[#All],4,FALSE),""),"LA INSTITUCIÓN NO SE ENCUENTRA EN EL RFIETP, INGRESE UN CUE CORRECTO")</f>
        <v/>
      </c>
      <c r="F185" s="40"/>
      <c r="G185" s="41"/>
      <c r="H185" s="41"/>
      <c r="I185" s="42"/>
      <c r="J185" s="54"/>
      <c r="K185" s="40"/>
      <c r="L185" s="41"/>
      <c r="M185" s="43"/>
      <c r="N185" s="44">
        <f t="shared" si="2"/>
        <v>0</v>
      </c>
      <c r="O185" s="40"/>
      <c r="P185" s="45"/>
      <c r="Q185" s="51"/>
      <c r="R185" s="51"/>
    </row>
    <row r="186" spans="1:18" ht="39.75" customHeight="1" x14ac:dyDescent="0.2">
      <c r="A186" s="39"/>
      <c r="B186" s="56" t="str">
        <f>IFERROR(IF($A186&gt;0,VLOOKUP($A186,Tabla75[#All],5,FALSE),""),"LA INSTITUCIÓN NO SE ENCUENTRA EN EL RFIETP, INGRESE UN CUE CORRECTO")</f>
        <v/>
      </c>
      <c r="C186" s="56" t="str">
        <f>IFERROR(IF($A186&gt;0,VLOOKUP($A186,Tabla75[#All],2,FALSE),""),"LA INSTITUCIÓN NO SE ENCUENTRA EN EL RFIETP, INGRESE UN CUE CORRECTO")</f>
        <v/>
      </c>
      <c r="D186" s="56" t="str">
        <f>IFERROR(IF($A186&gt;0,VLOOKUP($A186,Tabla75[#All],3,FALSE),""),"LA INSTITUCIÓN NO SE ENCUENTRA EN EL RFIETP, INGRESE UN CUE CORRECTO")</f>
        <v/>
      </c>
      <c r="E186" s="56" t="str">
        <f>IFERROR(IF($A186&gt;0,VLOOKUP($A186,Tabla75[#All],4,FALSE),""),"LA INSTITUCIÓN NO SE ENCUENTRA EN EL RFIETP, INGRESE UN CUE CORRECTO")</f>
        <v/>
      </c>
      <c r="F186" s="40"/>
      <c r="G186" s="41"/>
      <c r="H186" s="41"/>
      <c r="I186" s="42"/>
      <c r="J186" s="54"/>
      <c r="K186" s="40"/>
      <c r="L186" s="41"/>
      <c r="M186" s="43"/>
      <c r="N186" s="44">
        <f t="shared" si="2"/>
        <v>0</v>
      </c>
      <c r="O186" s="40"/>
      <c r="P186" s="45"/>
      <c r="Q186" s="51"/>
      <c r="R186" s="51"/>
    </row>
    <row r="187" spans="1:18" ht="39.75" customHeight="1" x14ac:dyDescent="0.2">
      <c r="A187" s="39"/>
      <c r="B187" s="56" t="str">
        <f>IFERROR(IF($A187&gt;0,VLOOKUP($A187,Tabla75[#All],5,FALSE),""),"LA INSTITUCIÓN NO SE ENCUENTRA EN EL RFIETP, INGRESE UN CUE CORRECTO")</f>
        <v/>
      </c>
      <c r="C187" s="56" t="str">
        <f>IFERROR(IF($A187&gt;0,VLOOKUP($A187,Tabla75[#All],2,FALSE),""),"LA INSTITUCIÓN NO SE ENCUENTRA EN EL RFIETP, INGRESE UN CUE CORRECTO")</f>
        <v/>
      </c>
      <c r="D187" s="56" t="str">
        <f>IFERROR(IF($A187&gt;0,VLOOKUP($A187,Tabla75[#All],3,FALSE),""),"LA INSTITUCIÓN NO SE ENCUENTRA EN EL RFIETP, INGRESE UN CUE CORRECTO")</f>
        <v/>
      </c>
      <c r="E187" s="56" t="str">
        <f>IFERROR(IF($A187&gt;0,VLOOKUP($A187,Tabla75[#All],4,FALSE),""),"LA INSTITUCIÓN NO SE ENCUENTRA EN EL RFIETP, INGRESE UN CUE CORRECTO")</f>
        <v/>
      </c>
      <c r="F187" s="40"/>
      <c r="G187" s="41"/>
      <c r="H187" s="41"/>
      <c r="I187" s="42"/>
      <c r="J187" s="54"/>
      <c r="K187" s="40"/>
      <c r="L187" s="41"/>
      <c r="M187" s="43"/>
      <c r="N187" s="44">
        <f t="shared" si="2"/>
        <v>0</v>
      </c>
      <c r="O187" s="40"/>
      <c r="P187" s="45"/>
      <c r="Q187" s="51"/>
      <c r="R187" s="51"/>
    </row>
    <row r="188" spans="1:18" ht="39.75" customHeight="1" x14ac:dyDescent="0.2">
      <c r="A188" s="39"/>
      <c r="B188" s="56" t="str">
        <f>IFERROR(IF($A188&gt;0,VLOOKUP($A188,Tabla75[#All],5,FALSE),""),"LA INSTITUCIÓN NO SE ENCUENTRA EN EL RFIETP, INGRESE UN CUE CORRECTO")</f>
        <v/>
      </c>
      <c r="C188" s="56" t="str">
        <f>IFERROR(IF($A188&gt;0,VLOOKUP($A188,Tabla75[#All],2,FALSE),""),"LA INSTITUCIÓN NO SE ENCUENTRA EN EL RFIETP, INGRESE UN CUE CORRECTO")</f>
        <v/>
      </c>
      <c r="D188" s="56" t="str">
        <f>IFERROR(IF($A188&gt;0,VLOOKUP($A188,Tabla75[#All],3,FALSE),""),"LA INSTITUCIÓN NO SE ENCUENTRA EN EL RFIETP, INGRESE UN CUE CORRECTO")</f>
        <v/>
      </c>
      <c r="E188" s="56" t="str">
        <f>IFERROR(IF($A188&gt;0,VLOOKUP($A188,Tabla75[#All],4,FALSE),""),"LA INSTITUCIÓN NO SE ENCUENTRA EN EL RFIETP, INGRESE UN CUE CORRECTO")</f>
        <v/>
      </c>
      <c r="F188" s="40"/>
      <c r="G188" s="41"/>
      <c r="H188" s="41"/>
      <c r="I188" s="42"/>
      <c r="J188" s="54"/>
      <c r="K188" s="40"/>
      <c r="L188" s="41"/>
      <c r="M188" s="43"/>
      <c r="N188" s="44">
        <f t="shared" si="2"/>
        <v>0</v>
      </c>
      <c r="O188" s="40"/>
      <c r="P188" s="45"/>
      <c r="Q188" s="51"/>
      <c r="R188" s="51"/>
    </row>
    <row r="189" spans="1:18" ht="39.75" customHeight="1" x14ac:dyDescent="0.2">
      <c r="A189" s="39"/>
      <c r="B189" s="56" t="str">
        <f>IFERROR(IF($A189&gt;0,VLOOKUP($A189,Tabla75[#All],5,FALSE),""),"LA INSTITUCIÓN NO SE ENCUENTRA EN EL RFIETP, INGRESE UN CUE CORRECTO")</f>
        <v/>
      </c>
      <c r="C189" s="56" t="str">
        <f>IFERROR(IF($A189&gt;0,VLOOKUP($A189,Tabla75[#All],2,FALSE),""),"LA INSTITUCIÓN NO SE ENCUENTRA EN EL RFIETP, INGRESE UN CUE CORRECTO")</f>
        <v/>
      </c>
      <c r="D189" s="56" t="str">
        <f>IFERROR(IF($A189&gt;0,VLOOKUP($A189,Tabla75[#All],3,FALSE),""),"LA INSTITUCIÓN NO SE ENCUENTRA EN EL RFIETP, INGRESE UN CUE CORRECTO")</f>
        <v/>
      </c>
      <c r="E189" s="56" t="str">
        <f>IFERROR(IF($A189&gt;0,VLOOKUP($A189,Tabla75[#All],4,FALSE),""),"LA INSTITUCIÓN NO SE ENCUENTRA EN EL RFIETP, INGRESE UN CUE CORRECTO")</f>
        <v/>
      </c>
      <c r="F189" s="40"/>
      <c r="G189" s="41"/>
      <c r="H189" s="41"/>
      <c r="I189" s="42"/>
      <c r="J189" s="54"/>
      <c r="K189" s="40"/>
      <c r="L189" s="41"/>
      <c r="M189" s="43"/>
      <c r="N189" s="44">
        <f t="shared" si="2"/>
        <v>0</v>
      </c>
      <c r="O189" s="40"/>
      <c r="P189" s="45"/>
      <c r="Q189" s="51"/>
      <c r="R189" s="51"/>
    </row>
    <row r="190" spans="1:18" ht="39.75" customHeight="1" x14ac:dyDescent="0.2">
      <c r="A190" s="39"/>
      <c r="B190" s="56" t="str">
        <f>IFERROR(IF($A190&gt;0,VLOOKUP($A190,Tabla75[#All],5,FALSE),""),"LA INSTITUCIÓN NO SE ENCUENTRA EN EL RFIETP, INGRESE UN CUE CORRECTO")</f>
        <v/>
      </c>
      <c r="C190" s="56" t="str">
        <f>IFERROR(IF($A190&gt;0,VLOOKUP($A190,Tabla75[#All],2,FALSE),""),"LA INSTITUCIÓN NO SE ENCUENTRA EN EL RFIETP, INGRESE UN CUE CORRECTO")</f>
        <v/>
      </c>
      <c r="D190" s="56" t="str">
        <f>IFERROR(IF($A190&gt;0,VLOOKUP($A190,Tabla75[#All],3,FALSE),""),"LA INSTITUCIÓN NO SE ENCUENTRA EN EL RFIETP, INGRESE UN CUE CORRECTO")</f>
        <v/>
      </c>
      <c r="E190" s="56" t="str">
        <f>IFERROR(IF($A190&gt;0,VLOOKUP($A190,Tabla75[#All],4,FALSE),""),"LA INSTITUCIÓN NO SE ENCUENTRA EN EL RFIETP, INGRESE UN CUE CORRECTO")</f>
        <v/>
      </c>
      <c r="F190" s="40"/>
      <c r="G190" s="41"/>
      <c r="H190" s="41"/>
      <c r="I190" s="42"/>
      <c r="J190" s="54"/>
      <c r="K190" s="40"/>
      <c r="L190" s="41"/>
      <c r="M190" s="43"/>
      <c r="N190" s="44">
        <f t="shared" si="2"/>
        <v>0</v>
      </c>
      <c r="O190" s="40"/>
      <c r="P190" s="45"/>
      <c r="Q190" s="51"/>
      <c r="R190" s="51"/>
    </row>
    <row r="191" spans="1:18" ht="39.75" customHeight="1" x14ac:dyDescent="0.2">
      <c r="A191" s="39"/>
      <c r="B191" s="56" t="str">
        <f>IFERROR(IF($A191&gt;0,VLOOKUP($A191,Tabla75[#All],5,FALSE),""),"LA INSTITUCIÓN NO SE ENCUENTRA EN EL RFIETP, INGRESE UN CUE CORRECTO")</f>
        <v/>
      </c>
      <c r="C191" s="56" t="str">
        <f>IFERROR(IF($A191&gt;0,VLOOKUP($A191,Tabla75[#All],2,FALSE),""),"LA INSTITUCIÓN NO SE ENCUENTRA EN EL RFIETP, INGRESE UN CUE CORRECTO")</f>
        <v/>
      </c>
      <c r="D191" s="56" t="str">
        <f>IFERROR(IF($A191&gt;0,VLOOKUP($A191,Tabla75[#All],3,FALSE),""),"LA INSTITUCIÓN NO SE ENCUENTRA EN EL RFIETP, INGRESE UN CUE CORRECTO")</f>
        <v/>
      </c>
      <c r="E191" s="56" t="str">
        <f>IFERROR(IF($A191&gt;0,VLOOKUP($A191,Tabla75[#All],4,FALSE),""),"LA INSTITUCIÓN NO SE ENCUENTRA EN EL RFIETP, INGRESE UN CUE CORRECTO")</f>
        <v/>
      </c>
      <c r="F191" s="40"/>
      <c r="G191" s="41"/>
      <c r="H191" s="41"/>
      <c r="I191" s="42"/>
      <c r="J191" s="54"/>
      <c r="K191" s="40"/>
      <c r="L191" s="41"/>
      <c r="M191" s="43"/>
      <c r="N191" s="44">
        <f t="shared" si="2"/>
        <v>0</v>
      </c>
      <c r="O191" s="40"/>
      <c r="P191" s="45"/>
      <c r="Q191" s="51"/>
      <c r="R191" s="51"/>
    </row>
    <row r="192" spans="1:18" ht="39.75" customHeight="1" x14ac:dyDescent="0.2">
      <c r="A192" s="39"/>
      <c r="B192" s="56" t="str">
        <f>IFERROR(IF($A192&gt;0,VLOOKUP($A192,Tabla75[#All],5,FALSE),""),"LA INSTITUCIÓN NO SE ENCUENTRA EN EL RFIETP, INGRESE UN CUE CORRECTO")</f>
        <v/>
      </c>
      <c r="C192" s="56" t="str">
        <f>IFERROR(IF($A192&gt;0,VLOOKUP($A192,Tabla75[#All],2,FALSE),""),"LA INSTITUCIÓN NO SE ENCUENTRA EN EL RFIETP, INGRESE UN CUE CORRECTO")</f>
        <v/>
      </c>
      <c r="D192" s="56" t="str">
        <f>IFERROR(IF($A192&gt;0,VLOOKUP($A192,Tabla75[#All],3,FALSE),""),"LA INSTITUCIÓN NO SE ENCUENTRA EN EL RFIETP, INGRESE UN CUE CORRECTO")</f>
        <v/>
      </c>
      <c r="E192" s="56" t="str">
        <f>IFERROR(IF($A192&gt;0,VLOOKUP($A192,Tabla75[#All],4,FALSE),""),"LA INSTITUCIÓN NO SE ENCUENTRA EN EL RFIETP, INGRESE UN CUE CORRECTO")</f>
        <v/>
      </c>
      <c r="F192" s="40"/>
      <c r="G192" s="41"/>
      <c r="H192" s="41"/>
      <c r="I192" s="42"/>
      <c r="J192" s="54"/>
      <c r="K192" s="40"/>
      <c r="L192" s="41"/>
      <c r="M192" s="43"/>
      <c r="N192" s="44">
        <f t="shared" si="2"/>
        <v>0</v>
      </c>
      <c r="O192" s="40"/>
      <c r="P192" s="45"/>
      <c r="Q192" s="51"/>
      <c r="R192" s="51"/>
    </row>
    <row r="193" spans="1:18" ht="39.75" customHeight="1" x14ac:dyDescent="0.2">
      <c r="A193" s="39"/>
      <c r="B193" s="56" t="str">
        <f>IFERROR(IF($A193&gt;0,VLOOKUP($A193,Tabla75[#All],5,FALSE),""),"LA INSTITUCIÓN NO SE ENCUENTRA EN EL RFIETP, INGRESE UN CUE CORRECTO")</f>
        <v/>
      </c>
      <c r="C193" s="56" t="str">
        <f>IFERROR(IF($A193&gt;0,VLOOKUP($A193,Tabla75[#All],2,FALSE),""),"LA INSTITUCIÓN NO SE ENCUENTRA EN EL RFIETP, INGRESE UN CUE CORRECTO")</f>
        <v/>
      </c>
      <c r="D193" s="56" t="str">
        <f>IFERROR(IF($A193&gt;0,VLOOKUP($A193,Tabla75[#All],3,FALSE),""),"LA INSTITUCIÓN NO SE ENCUENTRA EN EL RFIETP, INGRESE UN CUE CORRECTO")</f>
        <v/>
      </c>
      <c r="E193" s="56" t="str">
        <f>IFERROR(IF($A193&gt;0,VLOOKUP($A193,Tabla75[#All],4,FALSE),""),"LA INSTITUCIÓN NO SE ENCUENTRA EN EL RFIETP, INGRESE UN CUE CORRECTO")</f>
        <v/>
      </c>
      <c r="F193" s="40"/>
      <c r="G193" s="41"/>
      <c r="H193" s="41"/>
      <c r="I193" s="42"/>
      <c r="J193" s="54"/>
      <c r="K193" s="40"/>
      <c r="L193" s="41"/>
      <c r="M193" s="43"/>
      <c r="N193" s="44">
        <f t="shared" si="2"/>
        <v>0</v>
      </c>
      <c r="O193" s="40"/>
      <c r="P193" s="45"/>
      <c r="Q193" s="51"/>
      <c r="R193" s="51"/>
    </row>
    <row r="194" spans="1:18" ht="39.75" customHeight="1" x14ac:dyDescent="0.2">
      <c r="A194" s="39"/>
      <c r="B194" s="56" t="str">
        <f>IFERROR(IF($A194&gt;0,VLOOKUP($A194,Tabla75[#All],5,FALSE),""),"LA INSTITUCIÓN NO SE ENCUENTRA EN EL RFIETP, INGRESE UN CUE CORRECTO")</f>
        <v/>
      </c>
      <c r="C194" s="56" t="str">
        <f>IFERROR(IF($A194&gt;0,VLOOKUP($A194,Tabla75[#All],2,FALSE),""),"LA INSTITUCIÓN NO SE ENCUENTRA EN EL RFIETP, INGRESE UN CUE CORRECTO")</f>
        <v/>
      </c>
      <c r="D194" s="56" t="str">
        <f>IFERROR(IF($A194&gt;0,VLOOKUP($A194,Tabla75[#All],3,FALSE),""),"LA INSTITUCIÓN NO SE ENCUENTRA EN EL RFIETP, INGRESE UN CUE CORRECTO")</f>
        <v/>
      </c>
      <c r="E194" s="56" t="str">
        <f>IFERROR(IF($A194&gt;0,VLOOKUP($A194,Tabla75[#All],4,FALSE),""),"LA INSTITUCIÓN NO SE ENCUENTRA EN EL RFIETP, INGRESE UN CUE CORRECTO")</f>
        <v/>
      </c>
      <c r="F194" s="40"/>
      <c r="G194" s="41"/>
      <c r="H194" s="41"/>
      <c r="I194" s="42"/>
      <c r="J194" s="54"/>
      <c r="K194" s="40"/>
      <c r="L194" s="41"/>
      <c r="M194" s="43"/>
      <c r="N194" s="44">
        <f t="shared" si="2"/>
        <v>0</v>
      </c>
      <c r="O194" s="40"/>
      <c r="P194" s="45"/>
      <c r="Q194" s="51"/>
      <c r="R194" s="51"/>
    </row>
    <row r="195" spans="1:18" ht="39.75" customHeight="1" x14ac:dyDescent="0.2">
      <c r="A195" s="39"/>
      <c r="B195" s="56" t="str">
        <f>IFERROR(IF($A195&gt;0,VLOOKUP($A195,Tabla75[#All],5,FALSE),""),"LA INSTITUCIÓN NO SE ENCUENTRA EN EL RFIETP, INGRESE UN CUE CORRECTO")</f>
        <v/>
      </c>
      <c r="C195" s="56" t="str">
        <f>IFERROR(IF($A195&gt;0,VLOOKUP($A195,Tabla75[#All],2,FALSE),""),"LA INSTITUCIÓN NO SE ENCUENTRA EN EL RFIETP, INGRESE UN CUE CORRECTO")</f>
        <v/>
      </c>
      <c r="D195" s="56" t="str">
        <f>IFERROR(IF($A195&gt;0,VLOOKUP($A195,Tabla75[#All],3,FALSE),""),"LA INSTITUCIÓN NO SE ENCUENTRA EN EL RFIETP, INGRESE UN CUE CORRECTO")</f>
        <v/>
      </c>
      <c r="E195" s="56" t="str">
        <f>IFERROR(IF($A195&gt;0,VLOOKUP($A195,Tabla75[#All],4,FALSE),""),"LA INSTITUCIÓN NO SE ENCUENTRA EN EL RFIETP, INGRESE UN CUE CORRECTO")</f>
        <v/>
      </c>
      <c r="F195" s="40"/>
      <c r="G195" s="41"/>
      <c r="H195" s="41"/>
      <c r="I195" s="42"/>
      <c r="J195" s="54"/>
      <c r="K195" s="40"/>
      <c r="L195" s="41"/>
      <c r="M195" s="43"/>
      <c r="N195" s="44">
        <f t="shared" si="2"/>
        <v>0</v>
      </c>
      <c r="O195" s="40"/>
      <c r="P195" s="45"/>
      <c r="Q195" s="51"/>
      <c r="R195" s="51"/>
    </row>
    <row r="196" spans="1:18" ht="39.75" customHeight="1" x14ac:dyDescent="0.2">
      <c r="A196" s="39"/>
      <c r="B196" s="56" t="str">
        <f>IFERROR(IF($A196&gt;0,VLOOKUP($A196,Tabla75[#All],5,FALSE),""),"LA INSTITUCIÓN NO SE ENCUENTRA EN EL RFIETP, INGRESE UN CUE CORRECTO")</f>
        <v/>
      </c>
      <c r="C196" s="56" t="str">
        <f>IFERROR(IF($A196&gt;0,VLOOKUP($A196,Tabla75[#All],2,FALSE),""),"LA INSTITUCIÓN NO SE ENCUENTRA EN EL RFIETP, INGRESE UN CUE CORRECTO")</f>
        <v/>
      </c>
      <c r="D196" s="56" t="str">
        <f>IFERROR(IF($A196&gt;0,VLOOKUP($A196,Tabla75[#All],3,FALSE),""),"LA INSTITUCIÓN NO SE ENCUENTRA EN EL RFIETP, INGRESE UN CUE CORRECTO")</f>
        <v/>
      </c>
      <c r="E196" s="56" t="str">
        <f>IFERROR(IF($A196&gt;0,VLOOKUP($A196,Tabla75[#All],4,FALSE),""),"LA INSTITUCIÓN NO SE ENCUENTRA EN EL RFIETP, INGRESE UN CUE CORRECTO")</f>
        <v/>
      </c>
      <c r="F196" s="40"/>
      <c r="G196" s="41"/>
      <c r="H196" s="41"/>
      <c r="I196" s="42"/>
      <c r="J196" s="54"/>
      <c r="K196" s="40"/>
      <c r="L196" s="41"/>
      <c r="M196" s="43"/>
      <c r="N196" s="44">
        <f t="shared" si="2"/>
        <v>0</v>
      </c>
      <c r="O196" s="40"/>
      <c r="P196" s="45"/>
      <c r="Q196" s="51"/>
      <c r="R196" s="51"/>
    </row>
    <row r="197" spans="1:18" ht="39.75" customHeight="1" x14ac:dyDescent="0.2">
      <c r="A197" s="39"/>
      <c r="B197" s="56" t="str">
        <f>IFERROR(IF($A197&gt;0,VLOOKUP($A197,Tabla75[#All],5,FALSE),""),"LA INSTITUCIÓN NO SE ENCUENTRA EN EL RFIETP, INGRESE UN CUE CORRECTO")</f>
        <v/>
      </c>
      <c r="C197" s="56" t="str">
        <f>IFERROR(IF($A197&gt;0,VLOOKUP($A197,Tabla75[#All],2,FALSE),""),"LA INSTITUCIÓN NO SE ENCUENTRA EN EL RFIETP, INGRESE UN CUE CORRECTO")</f>
        <v/>
      </c>
      <c r="D197" s="56" t="str">
        <f>IFERROR(IF($A197&gt;0,VLOOKUP($A197,Tabla75[#All],3,FALSE),""),"LA INSTITUCIÓN NO SE ENCUENTRA EN EL RFIETP, INGRESE UN CUE CORRECTO")</f>
        <v/>
      </c>
      <c r="E197" s="56" t="str">
        <f>IFERROR(IF($A197&gt;0,VLOOKUP($A197,Tabla75[#All],4,FALSE),""),"LA INSTITUCIÓN NO SE ENCUENTRA EN EL RFIETP, INGRESE UN CUE CORRECTO")</f>
        <v/>
      </c>
      <c r="F197" s="40"/>
      <c r="G197" s="41"/>
      <c r="H197" s="41"/>
      <c r="I197" s="42"/>
      <c r="J197" s="54"/>
      <c r="K197" s="40"/>
      <c r="L197" s="41"/>
      <c r="M197" s="43"/>
      <c r="N197" s="44">
        <f t="shared" si="2"/>
        <v>0</v>
      </c>
      <c r="O197" s="40"/>
      <c r="P197" s="45"/>
      <c r="Q197" s="51"/>
      <c r="R197" s="51"/>
    </row>
    <row r="198" spans="1:18" ht="39.75" customHeight="1" x14ac:dyDescent="0.2">
      <c r="A198" s="39"/>
      <c r="B198" s="56" t="str">
        <f>IFERROR(IF($A198&gt;0,VLOOKUP($A198,Tabla75[#All],5,FALSE),""),"LA INSTITUCIÓN NO SE ENCUENTRA EN EL RFIETP, INGRESE UN CUE CORRECTO")</f>
        <v/>
      </c>
      <c r="C198" s="56" t="str">
        <f>IFERROR(IF($A198&gt;0,VLOOKUP($A198,Tabla75[#All],2,FALSE),""),"LA INSTITUCIÓN NO SE ENCUENTRA EN EL RFIETP, INGRESE UN CUE CORRECTO")</f>
        <v/>
      </c>
      <c r="D198" s="56" t="str">
        <f>IFERROR(IF($A198&gt;0,VLOOKUP($A198,Tabla75[#All],3,FALSE),""),"LA INSTITUCIÓN NO SE ENCUENTRA EN EL RFIETP, INGRESE UN CUE CORRECTO")</f>
        <v/>
      </c>
      <c r="E198" s="56" t="str">
        <f>IFERROR(IF($A198&gt;0,VLOOKUP($A198,Tabla75[#All],4,FALSE),""),"LA INSTITUCIÓN NO SE ENCUENTRA EN EL RFIETP, INGRESE UN CUE CORRECTO")</f>
        <v/>
      </c>
      <c r="F198" s="40"/>
      <c r="G198" s="41"/>
      <c r="H198" s="41"/>
      <c r="I198" s="42"/>
      <c r="J198" s="54"/>
      <c r="K198" s="40"/>
      <c r="L198" s="41"/>
      <c r="M198" s="43"/>
      <c r="N198" s="44">
        <f t="shared" si="2"/>
        <v>0</v>
      </c>
      <c r="O198" s="40"/>
      <c r="P198" s="45"/>
      <c r="Q198" s="51"/>
      <c r="R198" s="51"/>
    </row>
    <row r="199" spans="1:18" ht="39.75" customHeight="1" x14ac:dyDescent="0.2">
      <c r="A199" s="39"/>
      <c r="B199" s="56" t="str">
        <f>IFERROR(IF($A199&gt;0,VLOOKUP($A199,Tabla75[#All],5,FALSE),""),"LA INSTITUCIÓN NO SE ENCUENTRA EN EL RFIETP, INGRESE UN CUE CORRECTO")</f>
        <v/>
      </c>
      <c r="C199" s="56" t="str">
        <f>IFERROR(IF($A199&gt;0,VLOOKUP($A199,Tabla75[#All],2,FALSE),""),"LA INSTITUCIÓN NO SE ENCUENTRA EN EL RFIETP, INGRESE UN CUE CORRECTO")</f>
        <v/>
      </c>
      <c r="D199" s="56" t="str">
        <f>IFERROR(IF($A199&gt;0,VLOOKUP($A199,Tabla75[#All],3,FALSE),""),"LA INSTITUCIÓN NO SE ENCUENTRA EN EL RFIETP, INGRESE UN CUE CORRECTO")</f>
        <v/>
      </c>
      <c r="E199" s="56" t="str">
        <f>IFERROR(IF($A199&gt;0,VLOOKUP($A199,Tabla75[#All],4,FALSE),""),"LA INSTITUCIÓN NO SE ENCUENTRA EN EL RFIETP, INGRESE UN CUE CORRECTO")</f>
        <v/>
      </c>
      <c r="F199" s="40"/>
      <c r="G199" s="41"/>
      <c r="H199" s="41"/>
      <c r="I199" s="42"/>
      <c r="J199" s="54"/>
      <c r="K199" s="40"/>
      <c r="L199" s="41"/>
      <c r="M199" s="43"/>
      <c r="N199" s="44">
        <f t="shared" si="2"/>
        <v>0</v>
      </c>
      <c r="O199" s="40"/>
      <c r="P199" s="45"/>
      <c r="Q199" s="51"/>
      <c r="R199" s="51"/>
    </row>
    <row r="200" spans="1:18" ht="39.75" customHeight="1" x14ac:dyDescent="0.2">
      <c r="A200" s="39"/>
      <c r="B200" s="56" t="str">
        <f>IFERROR(IF($A200&gt;0,VLOOKUP($A200,Tabla75[#All],5,FALSE),""),"LA INSTITUCIÓN NO SE ENCUENTRA EN EL RFIETP, INGRESE UN CUE CORRECTO")</f>
        <v/>
      </c>
      <c r="C200" s="56" t="str">
        <f>IFERROR(IF($A200&gt;0,VLOOKUP($A200,Tabla75[#All],2,FALSE),""),"LA INSTITUCIÓN NO SE ENCUENTRA EN EL RFIETP, INGRESE UN CUE CORRECTO")</f>
        <v/>
      </c>
      <c r="D200" s="56" t="str">
        <f>IFERROR(IF($A200&gt;0,VLOOKUP($A200,Tabla75[#All],3,FALSE),""),"LA INSTITUCIÓN NO SE ENCUENTRA EN EL RFIETP, INGRESE UN CUE CORRECTO")</f>
        <v/>
      </c>
      <c r="E200" s="56" t="str">
        <f>IFERROR(IF($A200&gt;0,VLOOKUP($A200,Tabla75[#All],4,FALSE),""),"LA INSTITUCIÓN NO SE ENCUENTRA EN EL RFIETP, INGRESE UN CUE CORRECTO")</f>
        <v/>
      </c>
      <c r="F200" s="40"/>
      <c r="G200" s="41"/>
      <c r="H200" s="41"/>
      <c r="I200" s="42"/>
      <c r="J200" s="54"/>
      <c r="K200" s="40"/>
      <c r="L200" s="41"/>
      <c r="M200" s="43"/>
      <c r="N200" s="44">
        <f t="shared" si="2"/>
        <v>0</v>
      </c>
      <c r="O200" s="40"/>
      <c r="P200" s="45"/>
      <c r="Q200" s="51"/>
      <c r="R200" s="51"/>
    </row>
    <row r="201" spans="1:18" ht="39.75" customHeight="1" x14ac:dyDescent="0.2">
      <c r="A201" s="39"/>
      <c r="B201" s="56" t="str">
        <f>IFERROR(IF($A201&gt;0,VLOOKUP($A201,Tabla75[#All],5,FALSE),""),"LA INSTITUCIÓN NO SE ENCUENTRA EN EL RFIETP, INGRESE UN CUE CORRECTO")</f>
        <v/>
      </c>
      <c r="C201" s="56" t="str">
        <f>IFERROR(IF($A201&gt;0,VLOOKUP($A201,Tabla75[#All],2,FALSE),""),"LA INSTITUCIÓN NO SE ENCUENTRA EN EL RFIETP, INGRESE UN CUE CORRECTO")</f>
        <v/>
      </c>
      <c r="D201" s="56" t="str">
        <f>IFERROR(IF($A201&gt;0,VLOOKUP($A201,Tabla75[#All],3,FALSE),""),"LA INSTITUCIÓN NO SE ENCUENTRA EN EL RFIETP, INGRESE UN CUE CORRECTO")</f>
        <v/>
      </c>
      <c r="E201" s="56" t="str">
        <f>IFERROR(IF($A201&gt;0,VLOOKUP($A201,Tabla75[#All],4,FALSE),""),"LA INSTITUCIÓN NO SE ENCUENTRA EN EL RFIETP, INGRESE UN CUE CORRECTO")</f>
        <v/>
      </c>
      <c r="F201" s="40"/>
      <c r="G201" s="41"/>
      <c r="H201" s="41"/>
      <c r="I201" s="42"/>
      <c r="J201" s="54"/>
      <c r="K201" s="40"/>
      <c r="L201" s="41"/>
      <c r="M201" s="43"/>
      <c r="N201" s="44">
        <f t="shared" si="2"/>
        <v>0</v>
      </c>
      <c r="O201" s="40"/>
      <c r="P201" s="45"/>
      <c r="Q201" s="51"/>
      <c r="R201" s="51"/>
    </row>
    <row r="202" spans="1:18" ht="39.75" customHeight="1" x14ac:dyDescent="0.2">
      <c r="A202" s="39"/>
      <c r="B202" s="56" t="str">
        <f>IFERROR(IF($A202&gt;0,VLOOKUP($A202,Tabla75[#All],5,FALSE),""),"LA INSTITUCIÓN NO SE ENCUENTRA EN EL RFIETP, INGRESE UN CUE CORRECTO")</f>
        <v/>
      </c>
      <c r="C202" s="56" t="str">
        <f>IFERROR(IF($A202&gt;0,VLOOKUP($A202,Tabla75[#All],2,FALSE),""),"LA INSTITUCIÓN NO SE ENCUENTRA EN EL RFIETP, INGRESE UN CUE CORRECTO")</f>
        <v/>
      </c>
      <c r="D202" s="56" t="str">
        <f>IFERROR(IF($A202&gt;0,VLOOKUP($A202,Tabla75[#All],3,FALSE),""),"LA INSTITUCIÓN NO SE ENCUENTRA EN EL RFIETP, INGRESE UN CUE CORRECTO")</f>
        <v/>
      </c>
      <c r="E202" s="56" t="str">
        <f>IFERROR(IF($A202&gt;0,VLOOKUP($A202,Tabla75[#All],4,FALSE),""),"LA INSTITUCIÓN NO SE ENCUENTRA EN EL RFIETP, INGRESE UN CUE CORRECTO")</f>
        <v/>
      </c>
      <c r="F202" s="40"/>
      <c r="G202" s="41"/>
      <c r="H202" s="41"/>
      <c r="I202" s="42"/>
      <c r="J202" s="54"/>
      <c r="K202" s="40"/>
      <c r="L202" s="41"/>
      <c r="M202" s="43"/>
      <c r="N202" s="44">
        <f t="shared" si="2"/>
        <v>0</v>
      </c>
      <c r="O202" s="40"/>
      <c r="P202" s="45"/>
      <c r="Q202" s="51"/>
      <c r="R202" s="51"/>
    </row>
    <row r="203" spans="1:18" ht="39.75" customHeight="1" x14ac:dyDescent="0.2">
      <c r="A203" s="39"/>
      <c r="B203" s="56" t="str">
        <f>IFERROR(IF($A203&gt;0,VLOOKUP($A203,Tabla75[#All],5,FALSE),""),"LA INSTITUCIÓN NO SE ENCUENTRA EN EL RFIETP, INGRESE UN CUE CORRECTO")</f>
        <v/>
      </c>
      <c r="C203" s="56" t="str">
        <f>IFERROR(IF($A203&gt;0,VLOOKUP($A203,Tabla75[#All],2,FALSE),""),"LA INSTITUCIÓN NO SE ENCUENTRA EN EL RFIETP, INGRESE UN CUE CORRECTO")</f>
        <v/>
      </c>
      <c r="D203" s="56" t="str">
        <f>IFERROR(IF($A203&gt;0,VLOOKUP($A203,Tabla75[#All],3,FALSE),""),"LA INSTITUCIÓN NO SE ENCUENTRA EN EL RFIETP, INGRESE UN CUE CORRECTO")</f>
        <v/>
      </c>
      <c r="E203" s="56" t="str">
        <f>IFERROR(IF($A203&gt;0,VLOOKUP($A203,Tabla75[#All],4,FALSE),""),"LA INSTITUCIÓN NO SE ENCUENTRA EN EL RFIETP, INGRESE UN CUE CORRECTO")</f>
        <v/>
      </c>
      <c r="F203" s="40"/>
      <c r="G203" s="41"/>
      <c r="H203" s="41"/>
      <c r="I203" s="42"/>
      <c r="J203" s="54"/>
      <c r="K203" s="40"/>
      <c r="L203" s="41"/>
      <c r="M203" s="43"/>
      <c r="N203" s="44">
        <f t="shared" ref="N203:N266" si="3">+L203*M203</f>
        <v>0</v>
      </c>
      <c r="O203" s="40"/>
      <c r="P203" s="45"/>
      <c r="Q203" s="51"/>
      <c r="R203" s="51"/>
    </row>
    <row r="204" spans="1:18" ht="39.75" customHeight="1" x14ac:dyDescent="0.2">
      <c r="A204" s="39"/>
      <c r="B204" s="56" t="str">
        <f>IFERROR(IF($A204&gt;0,VLOOKUP($A204,Tabla75[#All],5,FALSE),""),"LA INSTITUCIÓN NO SE ENCUENTRA EN EL RFIETP, INGRESE UN CUE CORRECTO")</f>
        <v/>
      </c>
      <c r="C204" s="56" t="str">
        <f>IFERROR(IF($A204&gt;0,VLOOKUP($A204,Tabla75[#All],2,FALSE),""),"LA INSTITUCIÓN NO SE ENCUENTRA EN EL RFIETP, INGRESE UN CUE CORRECTO")</f>
        <v/>
      </c>
      <c r="D204" s="56" t="str">
        <f>IFERROR(IF($A204&gt;0,VLOOKUP($A204,Tabla75[#All],3,FALSE),""),"LA INSTITUCIÓN NO SE ENCUENTRA EN EL RFIETP, INGRESE UN CUE CORRECTO")</f>
        <v/>
      </c>
      <c r="E204" s="56" t="str">
        <f>IFERROR(IF($A204&gt;0,VLOOKUP($A204,Tabla75[#All],4,FALSE),""),"LA INSTITUCIÓN NO SE ENCUENTRA EN EL RFIETP, INGRESE UN CUE CORRECTO")</f>
        <v/>
      </c>
      <c r="F204" s="40"/>
      <c r="G204" s="41"/>
      <c r="H204" s="41"/>
      <c r="I204" s="42"/>
      <c r="J204" s="54"/>
      <c r="K204" s="40"/>
      <c r="L204" s="41"/>
      <c r="M204" s="43"/>
      <c r="N204" s="44">
        <f t="shared" si="3"/>
        <v>0</v>
      </c>
      <c r="O204" s="40"/>
      <c r="P204" s="45"/>
      <c r="Q204" s="51"/>
      <c r="R204" s="51"/>
    </row>
    <row r="205" spans="1:18" ht="39.75" customHeight="1" x14ac:dyDescent="0.2">
      <c r="A205" s="39"/>
      <c r="B205" s="56" t="str">
        <f>IFERROR(IF($A205&gt;0,VLOOKUP($A205,Tabla75[#All],5,FALSE),""),"LA INSTITUCIÓN NO SE ENCUENTRA EN EL RFIETP, INGRESE UN CUE CORRECTO")</f>
        <v/>
      </c>
      <c r="C205" s="56" t="str">
        <f>IFERROR(IF($A205&gt;0,VLOOKUP($A205,Tabla75[#All],2,FALSE),""),"LA INSTITUCIÓN NO SE ENCUENTRA EN EL RFIETP, INGRESE UN CUE CORRECTO")</f>
        <v/>
      </c>
      <c r="D205" s="56" t="str">
        <f>IFERROR(IF($A205&gt;0,VLOOKUP($A205,Tabla75[#All],3,FALSE),""),"LA INSTITUCIÓN NO SE ENCUENTRA EN EL RFIETP, INGRESE UN CUE CORRECTO")</f>
        <v/>
      </c>
      <c r="E205" s="56" t="str">
        <f>IFERROR(IF($A205&gt;0,VLOOKUP($A205,Tabla75[#All],4,FALSE),""),"LA INSTITUCIÓN NO SE ENCUENTRA EN EL RFIETP, INGRESE UN CUE CORRECTO")</f>
        <v/>
      </c>
      <c r="F205" s="40"/>
      <c r="G205" s="41"/>
      <c r="H205" s="41"/>
      <c r="I205" s="42"/>
      <c r="J205" s="54"/>
      <c r="K205" s="40"/>
      <c r="L205" s="41"/>
      <c r="M205" s="43"/>
      <c r="N205" s="44">
        <f t="shared" si="3"/>
        <v>0</v>
      </c>
      <c r="O205" s="40"/>
      <c r="P205" s="45"/>
      <c r="Q205" s="51"/>
      <c r="R205" s="51"/>
    </row>
    <row r="206" spans="1:18" ht="39.75" customHeight="1" x14ac:dyDescent="0.2">
      <c r="A206" s="39"/>
      <c r="B206" s="56" t="str">
        <f>IFERROR(IF($A206&gt;0,VLOOKUP($A206,Tabla75[#All],5,FALSE),""),"LA INSTITUCIÓN NO SE ENCUENTRA EN EL RFIETP, INGRESE UN CUE CORRECTO")</f>
        <v/>
      </c>
      <c r="C206" s="56" t="str">
        <f>IFERROR(IF($A206&gt;0,VLOOKUP($A206,Tabla75[#All],2,FALSE),""),"LA INSTITUCIÓN NO SE ENCUENTRA EN EL RFIETP, INGRESE UN CUE CORRECTO")</f>
        <v/>
      </c>
      <c r="D206" s="56" t="str">
        <f>IFERROR(IF($A206&gt;0,VLOOKUP($A206,Tabla75[#All],3,FALSE),""),"LA INSTITUCIÓN NO SE ENCUENTRA EN EL RFIETP, INGRESE UN CUE CORRECTO")</f>
        <v/>
      </c>
      <c r="E206" s="56" t="str">
        <f>IFERROR(IF($A206&gt;0,VLOOKUP($A206,Tabla75[#All],4,FALSE),""),"LA INSTITUCIÓN NO SE ENCUENTRA EN EL RFIETP, INGRESE UN CUE CORRECTO")</f>
        <v/>
      </c>
      <c r="F206" s="40"/>
      <c r="G206" s="41"/>
      <c r="H206" s="41"/>
      <c r="I206" s="42"/>
      <c r="J206" s="54"/>
      <c r="K206" s="40"/>
      <c r="L206" s="41"/>
      <c r="M206" s="43"/>
      <c r="N206" s="44">
        <f t="shared" si="3"/>
        <v>0</v>
      </c>
      <c r="O206" s="40"/>
      <c r="P206" s="45"/>
      <c r="Q206" s="51"/>
      <c r="R206" s="51"/>
    </row>
    <row r="207" spans="1:18" ht="39.75" customHeight="1" x14ac:dyDescent="0.2">
      <c r="A207" s="39"/>
      <c r="B207" s="56" t="str">
        <f>IFERROR(IF($A207&gt;0,VLOOKUP($A207,Tabla75[#All],5,FALSE),""),"LA INSTITUCIÓN NO SE ENCUENTRA EN EL RFIETP, INGRESE UN CUE CORRECTO")</f>
        <v/>
      </c>
      <c r="C207" s="56" t="str">
        <f>IFERROR(IF($A207&gt;0,VLOOKUP($A207,Tabla75[#All],2,FALSE),""),"LA INSTITUCIÓN NO SE ENCUENTRA EN EL RFIETP, INGRESE UN CUE CORRECTO")</f>
        <v/>
      </c>
      <c r="D207" s="56" t="str">
        <f>IFERROR(IF($A207&gt;0,VLOOKUP($A207,Tabla75[#All],3,FALSE),""),"LA INSTITUCIÓN NO SE ENCUENTRA EN EL RFIETP, INGRESE UN CUE CORRECTO")</f>
        <v/>
      </c>
      <c r="E207" s="56" t="str">
        <f>IFERROR(IF($A207&gt;0,VLOOKUP($A207,Tabla75[#All],4,FALSE),""),"LA INSTITUCIÓN NO SE ENCUENTRA EN EL RFIETP, INGRESE UN CUE CORRECTO")</f>
        <v/>
      </c>
      <c r="F207" s="40"/>
      <c r="G207" s="41"/>
      <c r="H207" s="41"/>
      <c r="I207" s="42"/>
      <c r="J207" s="54"/>
      <c r="K207" s="40"/>
      <c r="L207" s="41"/>
      <c r="M207" s="43"/>
      <c r="N207" s="44">
        <f t="shared" si="3"/>
        <v>0</v>
      </c>
      <c r="O207" s="40"/>
      <c r="P207" s="45"/>
      <c r="Q207" s="51"/>
      <c r="R207" s="51"/>
    </row>
    <row r="208" spans="1:18" ht="39.75" customHeight="1" x14ac:dyDescent="0.2">
      <c r="A208" s="39"/>
      <c r="B208" s="56" t="str">
        <f>IFERROR(IF($A208&gt;0,VLOOKUP($A208,Tabla75[#All],5,FALSE),""),"LA INSTITUCIÓN NO SE ENCUENTRA EN EL RFIETP, INGRESE UN CUE CORRECTO")</f>
        <v/>
      </c>
      <c r="C208" s="56" t="str">
        <f>IFERROR(IF($A208&gt;0,VLOOKUP($A208,Tabla75[#All],2,FALSE),""),"LA INSTITUCIÓN NO SE ENCUENTRA EN EL RFIETP, INGRESE UN CUE CORRECTO")</f>
        <v/>
      </c>
      <c r="D208" s="56" t="str">
        <f>IFERROR(IF($A208&gt;0,VLOOKUP($A208,Tabla75[#All],3,FALSE),""),"LA INSTITUCIÓN NO SE ENCUENTRA EN EL RFIETP, INGRESE UN CUE CORRECTO")</f>
        <v/>
      </c>
      <c r="E208" s="56" t="str">
        <f>IFERROR(IF($A208&gt;0,VLOOKUP($A208,Tabla75[#All],4,FALSE),""),"LA INSTITUCIÓN NO SE ENCUENTRA EN EL RFIETP, INGRESE UN CUE CORRECTO")</f>
        <v/>
      </c>
      <c r="F208" s="40"/>
      <c r="G208" s="41"/>
      <c r="H208" s="41"/>
      <c r="I208" s="42"/>
      <c r="J208" s="54"/>
      <c r="K208" s="40"/>
      <c r="L208" s="41"/>
      <c r="M208" s="43"/>
      <c r="N208" s="44">
        <f t="shared" si="3"/>
        <v>0</v>
      </c>
      <c r="O208" s="40"/>
      <c r="P208" s="45"/>
      <c r="Q208" s="51"/>
      <c r="R208" s="51"/>
    </row>
    <row r="209" spans="1:18" ht="39.75" customHeight="1" x14ac:dyDescent="0.2">
      <c r="A209" s="39"/>
      <c r="B209" s="56" t="str">
        <f>IFERROR(IF($A209&gt;0,VLOOKUP($A209,Tabla75[#All],5,FALSE),""),"LA INSTITUCIÓN NO SE ENCUENTRA EN EL RFIETP, INGRESE UN CUE CORRECTO")</f>
        <v/>
      </c>
      <c r="C209" s="56" t="str">
        <f>IFERROR(IF($A209&gt;0,VLOOKUP($A209,Tabla75[#All],2,FALSE),""),"LA INSTITUCIÓN NO SE ENCUENTRA EN EL RFIETP, INGRESE UN CUE CORRECTO")</f>
        <v/>
      </c>
      <c r="D209" s="56" t="str">
        <f>IFERROR(IF($A209&gt;0,VLOOKUP($A209,Tabla75[#All],3,FALSE),""),"LA INSTITUCIÓN NO SE ENCUENTRA EN EL RFIETP, INGRESE UN CUE CORRECTO")</f>
        <v/>
      </c>
      <c r="E209" s="56" t="str">
        <f>IFERROR(IF($A209&gt;0,VLOOKUP($A209,Tabla75[#All],4,FALSE),""),"LA INSTITUCIÓN NO SE ENCUENTRA EN EL RFIETP, INGRESE UN CUE CORRECTO")</f>
        <v/>
      </c>
      <c r="F209" s="40"/>
      <c r="G209" s="41"/>
      <c r="H209" s="41"/>
      <c r="I209" s="42"/>
      <c r="J209" s="54"/>
      <c r="K209" s="40"/>
      <c r="L209" s="41"/>
      <c r="M209" s="43"/>
      <c r="N209" s="44">
        <f t="shared" si="3"/>
        <v>0</v>
      </c>
      <c r="O209" s="40"/>
      <c r="P209" s="45"/>
      <c r="Q209" s="51"/>
      <c r="R209" s="51"/>
    </row>
    <row r="210" spans="1:18" ht="39.75" customHeight="1" x14ac:dyDescent="0.2">
      <c r="A210" s="39"/>
      <c r="B210" s="56" t="str">
        <f>IFERROR(IF($A210&gt;0,VLOOKUP($A210,Tabla75[#All],5,FALSE),""),"LA INSTITUCIÓN NO SE ENCUENTRA EN EL RFIETP, INGRESE UN CUE CORRECTO")</f>
        <v/>
      </c>
      <c r="C210" s="56" t="str">
        <f>IFERROR(IF($A210&gt;0,VLOOKUP($A210,Tabla75[#All],2,FALSE),""),"LA INSTITUCIÓN NO SE ENCUENTRA EN EL RFIETP, INGRESE UN CUE CORRECTO")</f>
        <v/>
      </c>
      <c r="D210" s="56" t="str">
        <f>IFERROR(IF($A210&gt;0,VLOOKUP($A210,Tabla75[#All],3,FALSE),""),"LA INSTITUCIÓN NO SE ENCUENTRA EN EL RFIETP, INGRESE UN CUE CORRECTO")</f>
        <v/>
      </c>
      <c r="E210" s="56" t="str">
        <f>IFERROR(IF($A210&gt;0,VLOOKUP($A210,Tabla75[#All],4,FALSE),""),"LA INSTITUCIÓN NO SE ENCUENTRA EN EL RFIETP, INGRESE UN CUE CORRECTO")</f>
        <v/>
      </c>
      <c r="F210" s="40"/>
      <c r="G210" s="41"/>
      <c r="H210" s="41"/>
      <c r="I210" s="42"/>
      <c r="J210" s="54"/>
      <c r="K210" s="40"/>
      <c r="L210" s="41"/>
      <c r="M210" s="43"/>
      <c r="N210" s="44">
        <f t="shared" si="3"/>
        <v>0</v>
      </c>
      <c r="O210" s="40"/>
      <c r="P210" s="45"/>
      <c r="Q210" s="51"/>
      <c r="R210" s="51"/>
    </row>
    <row r="211" spans="1:18" ht="39.75" customHeight="1" x14ac:dyDescent="0.2">
      <c r="A211" s="39"/>
      <c r="B211" s="56" t="str">
        <f>IFERROR(IF($A211&gt;0,VLOOKUP($A211,Tabla75[#All],5,FALSE),""),"LA INSTITUCIÓN NO SE ENCUENTRA EN EL RFIETP, INGRESE UN CUE CORRECTO")</f>
        <v/>
      </c>
      <c r="C211" s="56" t="str">
        <f>IFERROR(IF($A211&gt;0,VLOOKUP($A211,Tabla75[#All],2,FALSE),""),"LA INSTITUCIÓN NO SE ENCUENTRA EN EL RFIETP, INGRESE UN CUE CORRECTO")</f>
        <v/>
      </c>
      <c r="D211" s="56" t="str">
        <f>IFERROR(IF($A211&gt;0,VLOOKUP($A211,Tabla75[#All],3,FALSE),""),"LA INSTITUCIÓN NO SE ENCUENTRA EN EL RFIETP, INGRESE UN CUE CORRECTO")</f>
        <v/>
      </c>
      <c r="E211" s="56" t="str">
        <f>IFERROR(IF($A211&gt;0,VLOOKUP($A211,Tabla75[#All],4,FALSE),""),"LA INSTITUCIÓN NO SE ENCUENTRA EN EL RFIETP, INGRESE UN CUE CORRECTO")</f>
        <v/>
      </c>
      <c r="F211" s="40"/>
      <c r="G211" s="41"/>
      <c r="H211" s="41"/>
      <c r="I211" s="42"/>
      <c r="J211" s="54"/>
      <c r="K211" s="40"/>
      <c r="L211" s="41"/>
      <c r="M211" s="43"/>
      <c r="N211" s="44">
        <f t="shared" si="3"/>
        <v>0</v>
      </c>
      <c r="O211" s="40"/>
      <c r="P211" s="45"/>
      <c r="Q211" s="51"/>
      <c r="R211" s="51"/>
    </row>
    <row r="212" spans="1:18" ht="39.75" customHeight="1" x14ac:dyDescent="0.2">
      <c r="A212" s="39"/>
      <c r="B212" s="56" t="str">
        <f>IFERROR(IF($A212&gt;0,VLOOKUP($A212,Tabla75[#All],5,FALSE),""),"LA INSTITUCIÓN NO SE ENCUENTRA EN EL RFIETP, INGRESE UN CUE CORRECTO")</f>
        <v/>
      </c>
      <c r="C212" s="56" t="str">
        <f>IFERROR(IF($A212&gt;0,VLOOKUP($A212,Tabla75[#All],2,FALSE),""),"LA INSTITUCIÓN NO SE ENCUENTRA EN EL RFIETP, INGRESE UN CUE CORRECTO")</f>
        <v/>
      </c>
      <c r="D212" s="56" t="str">
        <f>IFERROR(IF($A212&gt;0,VLOOKUP($A212,Tabla75[#All],3,FALSE),""),"LA INSTITUCIÓN NO SE ENCUENTRA EN EL RFIETP, INGRESE UN CUE CORRECTO")</f>
        <v/>
      </c>
      <c r="E212" s="56" t="str">
        <f>IFERROR(IF($A212&gt;0,VLOOKUP($A212,Tabla75[#All],4,FALSE),""),"LA INSTITUCIÓN NO SE ENCUENTRA EN EL RFIETP, INGRESE UN CUE CORRECTO")</f>
        <v/>
      </c>
      <c r="F212" s="40"/>
      <c r="G212" s="41"/>
      <c r="H212" s="41"/>
      <c r="I212" s="42"/>
      <c r="J212" s="54"/>
      <c r="K212" s="40"/>
      <c r="L212" s="41"/>
      <c r="M212" s="43"/>
      <c r="N212" s="44">
        <f t="shared" si="3"/>
        <v>0</v>
      </c>
      <c r="O212" s="40"/>
      <c r="P212" s="45"/>
      <c r="Q212" s="51"/>
      <c r="R212" s="51"/>
    </row>
    <row r="213" spans="1:18" ht="39.75" customHeight="1" x14ac:dyDescent="0.2">
      <c r="A213" s="39"/>
      <c r="B213" s="56" t="str">
        <f>IFERROR(IF($A213&gt;0,VLOOKUP($A213,Tabla75[#All],5,FALSE),""),"LA INSTITUCIÓN NO SE ENCUENTRA EN EL RFIETP, INGRESE UN CUE CORRECTO")</f>
        <v/>
      </c>
      <c r="C213" s="56" t="str">
        <f>IFERROR(IF($A213&gt;0,VLOOKUP($A213,Tabla75[#All],2,FALSE),""),"LA INSTITUCIÓN NO SE ENCUENTRA EN EL RFIETP, INGRESE UN CUE CORRECTO")</f>
        <v/>
      </c>
      <c r="D213" s="56" t="str">
        <f>IFERROR(IF($A213&gt;0,VLOOKUP($A213,Tabla75[#All],3,FALSE),""),"LA INSTITUCIÓN NO SE ENCUENTRA EN EL RFIETP, INGRESE UN CUE CORRECTO")</f>
        <v/>
      </c>
      <c r="E213" s="56" t="str">
        <f>IFERROR(IF($A213&gt;0,VLOOKUP($A213,Tabla75[#All],4,FALSE),""),"LA INSTITUCIÓN NO SE ENCUENTRA EN EL RFIETP, INGRESE UN CUE CORRECTO")</f>
        <v/>
      </c>
      <c r="F213" s="40"/>
      <c r="G213" s="41"/>
      <c r="H213" s="41"/>
      <c r="I213" s="42"/>
      <c r="J213" s="54"/>
      <c r="K213" s="40"/>
      <c r="L213" s="41"/>
      <c r="M213" s="43"/>
      <c r="N213" s="44">
        <f t="shared" si="3"/>
        <v>0</v>
      </c>
      <c r="O213" s="40"/>
      <c r="P213" s="45"/>
      <c r="Q213" s="51"/>
      <c r="R213" s="51"/>
    </row>
    <row r="214" spans="1:18" ht="39.75" customHeight="1" x14ac:dyDescent="0.2">
      <c r="A214" s="39"/>
      <c r="B214" s="56" t="str">
        <f>IFERROR(IF($A214&gt;0,VLOOKUP($A214,Tabla75[#All],5,FALSE),""),"LA INSTITUCIÓN NO SE ENCUENTRA EN EL RFIETP, INGRESE UN CUE CORRECTO")</f>
        <v/>
      </c>
      <c r="C214" s="56" t="str">
        <f>IFERROR(IF($A214&gt;0,VLOOKUP($A214,Tabla75[#All],2,FALSE),""),"LA INSTITUCIÓN NO SE ENCUENTRA EN EL RFIETP, INGRESE UN CUE CORRECTO")</f>
        <v/>
      </c>
      <c r="D214" s="56" t="str">
        <f>IFERROR(IF($A214&gt;0,VLOOKUP($A214,Tabla75[#All],3,FALSE),""),"LA INSTITUCIÓN NO SE ENCUENTRA EN EL RFIETP, INGRESE UN CUE CORRECTO")</f>
        <v/>
      </c>
      <c r="E214" s="56" t="str">
        <f>IFERROR(IF($A214&gt;0,VLOOKUP($A214,Tabla75[#All],4,FALSE),""),"LA INSTITUCIÓN NO SE ENCUENTRA EN EL RFIETP, INGRESE UN CUE CORRECTO")</f>
        <v/>
      </c>
      <c r="F214" s="40"/>
      <c r="G214" s="41"/>
      <c r="H214" s="41"/>
      <c r="I214" s="42"/>
      <c r="J214" s="54"/>
      <c r="K214" s="40"/>
      <c r="L214" s="41"/>
      <c r="M214" s="43"/>
      <c r="N214" s="44">
        <f t="shared" si="3"/>
        <v>0</v>
      </c>
      <c r="O214" s="40"/>
      <c r="P214" s="45"/>
      <c r="Q214" s="51"/>
      <c r="R214" s="51"/>
    </row>
    <row r="215" spans="1:18" ht="39.75" customHeight="1" x14ac:dyDescent="0.2">
      <c r="A215" s="39"/>
      <c r="B215" s="56" t="str">
        <f>IFERROR(IF($A215&gt;0,VLOOKUP($A215,Tabla75[#All],5,FALSE),""),"LA INSTITUCIÓN NO SE ENCUENTRA EN EL RFIETP, INGRESE UN CUE CORRECTO")</f>
        <v/>
      </c>
      <c r="C215" s="56" t="str">
        <f>IFERROR(IF($A215&gt;0,VLOOKUP($A215,Tabla75[#All],2,FALSE),""),"LA INSTITUCIÓN NO SE ENCUENTRA EN EL RFIETP, INGRESE UN CUE CORRECTO")</f>
        <v/>
      </c>
      <c r="D215" s="56" t="str">
        <f>IFERROR(IF($A215&gt;0,VLOOKUP($A215,Tabla75[#All],3,FALSE),""),"LA INSTITUCIÓN NO SE ENCUENTRA EN EL RFIETP, INGRESE UN CUE CORRECTO")</f>
        <v/>
      </c>
      <c r="E215" s="56" t="str">
        <f>IFERROR(IF($A215&gt;0,VLOOKUP($A215,Tabla75[#All],4,FALSE),""),"LA INSTITUCIÓN NO SE ENCUENTRA EN EL RFIETP, INGRESE UN CUE CORRECTO")</f>
        <v/>
      </c>
      <c r="F215" s="40"/>
      <c r="G215" s="41"/>
      <c r="H215" s="41"/>
      <c r="I215" s="42"/>
      <c r="J215" s="54"/>
      <c r="K215" s="40"/>
      <c r="L215" s="41"/>
      <c r="M215" s="43"/>
      <c r="N215" s="44">
        <f t="shared" si="3"/>
        <v>0</v>
      </c>
      <c r="O215" s="40"/>
      <c r="P215" s="45"/>
      <c r="Q215" s="51"/>
      <c r="R215" s="51"/>
    </row>
    <row r="216" spans="1:18" ht="39.75" customHeight="1" x14ac:dyDescent="0.2">
      <c r="A216" s="39"/>
      <c r="B216" s="56" t="str">
        <f>IFERROR(IF($A216&gt;0,VLOOKUP($A216,Tabla75[#All],5,FALSE),""),"LA INSTITUCIÓN NO SE ENCUENTRA EN EL RFIETP, INGRESE UN CUE CORRECTO")</f>
        <v/>
      </c>
      <c r="C216" s="56" t="str">
        <f>IFERROR(IF($A216&gt;0,VLOOKUP($A216,Tabla75[#All],2,FALSE),""),"LA INSTITUCIÓN NO SE ENCUENTRA EN EL RFIETP, INGRESE UN CUE CORRECTO")</f>
        <v/>
      </c>
      <c r="D216" s="56" t="str">
        <f>IFERROR(IF($A216&gt;0,VLOOKUP($A216,Tabla75[#All],3,FALSE),""),"LA INSTITUCIÓN NO SE ENCUENTRA EN EL RFIETP, INGRESE UN CUE CORRECTO")</f>
        <v/>
      </c>
      <c r="E216" s="56" t="str">
        <f>IFERROR(IF($A216&gt;0,VLOOKUP($A216,Tabla75[#All],4,FALSE),""),"LA INSTITUCIÓN NO SE ENCUENTRA EN EL RFIETP, INGRESE UN CUE CORRECTO")</f>
        <v/>
      </c>
      <c r="F216" s="40"/>
      <c r="G216" s="41"/>
      <c r="H216" s="41"/>
      <c r="I216" s="42"/>
      <c r="J216" s="54"/>
      <c r="K216" s="40"/>
      <c r="L216" s="41"/>
      <c r="M216" s="43"/>
      <c r="N216" s="44">
        <f t="shared" si="3"/>
        <v>0</v>
      </c>
      <c r="O216" s="40"/>
      <c r="P216" s="45"/>
      <c r="Q216" s="51"/>
      <c r="R216" s="51"/>
    </row>
    <row r="217" spans="1:18" ht="39.75" customHeight="1" x14ac:dyDescent="0.2">
      <c r="A217" s="39"/>
      <c r="B217" s="56" t="str">
        <f>IFERROR(IF($A217&gt;0,VLOOKUP($A217,Tabla75[#All],5,FALSE),""),"LA INSTITUCIÓN NO SE ENCUENTRA EN EL RFIETP, INGRESE UN CUE CORRECTO")</f>
        <v/>
      </c>
      <c r="C217" s="56" t="str">
        <f>IFERROR(IF($A217&gt;0,VLOOKUP($A217,Tabla75[#All],2,FALSE),""),"LA INSTITUCIÓN NO SE ENCUENTRA EN EL RFIETP, INGRESE UN CUE CORRECTO")</f>
        <v/>
      </c>
      <c r="D217" s="56" t="str">
        <f>IFERROR(IF($A217&gt;0,VLOOKUP($A217,Tabla75[#All],3,FALSE),""),"LA INSTITUCIÓN NO SE ENCUENTRA EN EL RFIETP, INGRESE UN CUE CORRECTO")</f>
        <v/>
      </c>
      <c r="E217" s="56" t="str">
        <f>IFERROR(IF($A217&gt;0,VLOOKUP($A217,Tabla75[#All],4,FALSE),""),"LA INSTITUCIÓN NO SE ENCUENTRA EN EL RFIETP, INGRESE UN CUE CORRECTO")</f>
        <v/>
      </c>
      <c r="F217" s="40"/>
      <c r="G217" s="41"/>
      <c r="H217" s="41"/>
      <c r="I217" s="42"/>
      <c r="J217" s="54"/>
      <c r="K217" s="40"/>
      <c r="L217" s="41"/>
      <c r="M217" s="43"/>
      <c r="N217" s="44">
        <f t="shared" si="3"/>
        <v>0</v>
      </c>
      <c r="O217" s="40"/>
      <c r="P217" s="45"/>
      <c r="Q217" s="51"/>
      <c r="R217" s="51"/>
    </row>
    <row r="218" spans="1:18" ht="39.75" customHeight="1" x14ac:dyDescent="0.2">
      <c r="A218" s="39"/>
      <c r="B218" s="56" t="str">
        <f>IFERROR(IF($A218&gt;0,VLOOKUP($A218,Tabla75[#All],5,FALSE),""),"LA INSTITUCIÓN NO SE ENCUENTRA EN EL RFIETP, INGRESE UN CUE CORRECTO")</f>
        <v/>
      </c>
      <c r="C218" s="56" t="str">
        <f>IFERROR(IF($A218&gt;0,VLOOKUP($A218,Tabla75[#All],2,FALSE),""),"LA INSTITUCIÓN NO SE ENCUENTRA EN EL RFIETP, INGRESE UN CUE CORRECTO")</f>
        <v/>
      </c>
      <c r="D218" s="56" t="str">
        <f>IFERROR(IF($A218&gt;0,VLOOKUP($A218,Tabla75[#All],3,FALSE),""),"LA INSTITUCIÓN NO SE ENCUENTRA EN EL RFIETP, INGRESE UN CUE CORRECTO")</f>
        <v/>
      </c>
      <c r="E218" s="56" t="str">
        <f>IFERROR(IF($A218&gt;0,VLOOKUP($A218,Tabla75[#All],4,FALSE),""),"LA INSTITUCIÓN NO SE ENCUENTRA EN EL RFIETP, INGRESE UN CUE CORRECTO")</f>
        <v/>
      </c>
      <c r="F218" s="40"/>
      <c r="G218" s="41"/>
      <c r="H218" s="41"/>
      <c r="I218" s="42"/>
      <c r="J218" s="54"/>
      <c r="K218" s="40"/>
      <c r="L218" s="41"/>
      <c r="M218" s="43"/>
      <c r="N218" s="44">
        <f t="shared" si="3"/>
        <v>0</v>
      </c>
      <c r="O218" s="40"/>
      <c r="P218" s="45"/>
      <c r="Q218" s="51"/>
      <c r="R218" s="51"/>
    </row>
    <row r="219" spans="1:18" ht="39.75" customHeight="1" x14ac:dyDescent="0.2">
      <c r="A219" s="39"/>
      <c r="B219" s="56" t="str">
        <f>IFERROR(IF($A219&gt;0,VLOOKUP($A219,Tabla75[#All],5,FALSE),""),"LA INSTITUCIÓN NO SE ENCUENTRA EN EL RFIETP, INGRESE UN CUE CORRECTO")</f>
        <v/>
      </c>
      <c r="C219" s="56" t="str">
        <f>IFERROR(IF($A219&gt;0,VLOOKUP($A219,Tabla75[#All],2,FALSE),""),"LA INSTITUCIÓN NO SE ENCUENTRA EN EL RFIETP, INGRESE UN CUE CORRECTO")</f>
        <v/>
      </c>
      <c r="D219" s="56" t="str">
        <f>IFERROR(IF($A219&gt;0,VLOOKUP($A219,Tabla75[#All],3,FALSE),""),"LA INSTITUCIÓN NO SE ENCUENTRA EN EL RFIETP, INGRESE UN CUE CORRECTO")</f>
        <v/>
      </c>
      <c r="E219" s="56" t="str">
        <f>IFERROR(IF($A219&gt;0,VLOOKUP($A219,Tabla75[#All],4,FALSE),""),"LA INSTITUCIÓN NO SE ENCUENTRA EN EL RFIETP, INGRESE UN CUE CORRECTO")</f>
        <v/>
      </c>
      <c r="F219" s="40"/>
      <c r="G219" s="41"/>
      <c r="H219" s="41"/>
      <c r="I219" s="42"/>
      <c r="J219" s="54"/>
      <c r="K219" s="40"/>
      <c r="L219" s="41"/>
      <c r="M219" s="43"/>
      <c r="N219" s="44">
        <f t="shared" si="3"/>
        <v>0</v>
      </c>
      <c r="O219" s="40"/>
      <c r="P219" s="45"/>
      <c r="Q219" s="51"/>
      <c r="R219" s="51"/>
    </row>
    <row r="220" spans="1:18" ht="39.75" customHeight="1" x14ac:dyDescent="0.2">
      <c r="A220" s="39"/>
      <c r="B220" s="56" t="str">
        <f>IFERROR(IF($A220&gt;0,VLOOKUP($A220,Tabla75[#All],5,FALSE),""),"LA INSTITUCIÓN NO SE ENCUENTRA EN EL RFIETP, INGRESE UN CUE CORRECTO")</f>
        <v/>
      </c>
      <c r="C220" s="56" t="str">
        <f>IFERROR(IF($A220&gt;0,VLOOKUP($A220,Tabla75[#All],2,FALSE),""),"LA INSTITUCIÓN NO SE ENCUENTRA EN EL RFIETP, INGRESE UN CUE CORRECTO")</f>
        <v/>
      </c>
      <c r="D220" s="56" t="str">
        <f>IFERROR(IF($A220&gt;0,VLOOKUP($A220,Tabla75[#All],3,FALSE),""),"LA INSTITUCIÓN NO SE ENCUENTRA EN EL RFIETP, INGRESE UN CUE CORRECTO")</f>
        <v/>
      </c>
      <c r="E220" s="56" t="str">
        <f>IFERROR(IF($A220&gt;0,VLOOKUP($A220,Tabla75[#All],4,FALSE),""),"LA INSTITUCIÓN NO SE ENCUENTRA EN EL RFIETP, INGRESE UN CUE CORRECTO")</f>
        <v/>
      </c>
      <c r="F220" s="40"/>
      <c r="G220" s="41"/>
      <c r="H220" s="41"/>
      <c r="I220" s="42"/>
      <c r="J220" s="54"/>
      <c r="K220" s="40"/>
      <c r="L220" s="41"/>
      <c r="M220" s="43"/>
      <c r="N220" s="44">
        <f t="shared" si="3"/>
        <v>0</v>
      </c>
      <c r="O220" s="40"/>
      <c r="P220" s="45"/>
      <c r="Q220" s="51"/>
      <c r="R220" s="51"/>
    </row>
    <row r="221" spans="1:18" ht="39.75" customHeight="1" x14ac:dyDescent="0.2">
      <c r="A221" s="39"/>
      <c r="B221" s="56" t="str">
        <f>IFERROR(IF($A221&gt;0,VLOOKUP($A221,Tabla75[#All],5,FALSE),""),"LA INSTITUCIÓN NO SE ENCUENTRA EN EL RFIETP, INGRESE UN CUE CORRECTO")</f>
        <v/>
      </c>
      <c r="C221" s="56" t="str">
        <f>IFERROR(IF($A221&gt;0,VLOOKUP($A221,Tabla75[#All],2,FALSE),""),"LA INSTITUCIÓN NO SE ENCUENTRA EN EL RFIETP, INGRESE UN CUE CORRECTO")</f>
        <v/>
      </c>
      <c r="D221" s="56" t="str">
        <f>IFERROR(IF($A221&gt;0,VLOOKUP($A221,Tabla75[#All],3,FALSE),""),"LA INSTITUCIÓN NO SE ENCUENTRA EN EL RFIETP, INGRESE UN CUE CORRECTO")</f>
        <v/>
      </c>
      <c r="E221" s="56" t="str">
        <f>IFERROR(IF($A221&gt;0,VLOOKUP($A221,Tabla75[#All],4,FALSE),""),"LA INSTITUCIÓN NO SE ENCUENTRA EN EL RFIETP, INGRESE UN CUE CORRECTO")</f>
        <v/>
      </c>
      <c r="F221" s="40"/>
      <c r="G221" s="41"/>
      <c r="H221" s="41"/>
      <c r="I221" s="42"/>
      <c r="J221" s="54"/>
      <c r="K221" s="40"/>
      <c r="L221" s="41"/>
      <c r="M221" s="43"/>
      <c r="N221" s="44">
        <f t="shared" si="3"/>
        <v>0</v>
      </c>
      <c r="O221" s="40"/>
      <c r="P221" s="45"/>
      <c r="Q221" s="51"/>
      <c r="R221" s="51"/>
    </row>
    <row r="222" spans="1:18" ht="39.75" customHeight="1" x14ac:dyDescent="0.2">
      <c r="A222" s="39"/>
      <c r="B222" s="56" t="str">
        <f>IFERROR(IF($A222&gt;0,VLOOKUP($A222,Tabla75[#All],5,FALSE),""),"LA INSTITUCIÓN NO SE ENCUENTRA EN EL RFIETP, INGRESE UN CUE CORRECTO")</f>
        <v/>
      </c>
      <c r="C222" s="56" t="str">
        <f>IFERROR(IF($A222&gt;0,VLOOKUP($A222,Tabla75[#All],2,FALSE),""),"LA INSTITUCIÓN NO SE ENCUENTRA EN EL RFIETP, INGRESE UN CUE CORRECTO")</f>
        <v/>
      </c>
      <c r="D222" s="56" t="str">
        <f>IFERROR(IF($A222&gt;0,VLOOKUP($A222,Tabla75[#All],3,FALSE),""),"LA INSTITUCIÓN NO SE ENCUENTRA EN EL RFIETP, INGRESE UN CUE CORRECTO")</f>
        <v/>
      </c>
      <c r="E222" s="56" t="str">
        <f>IFERROR(IF($A222&gt;0,VLOOKUP($A222,Tabla75[#All],4,FALSE),""),"LA INSTITUCIÓN NO SE ENCUENTRA EN EL RFIETP, INGRESE UN CUE CORRECTO")</f>
        <v/>
      </c>
      <c r="F222" s="40"/>
      <c r="G222" s="41"/>
      <c r="H222" s="41"/>
      <c r="I222" s="42"/>
      <c r="J222" s="54"/>
      <c r="K222" s="40"/>
      <c r="L222" s="41"/>
      <c r="M222" s="43"/>
      <c r="N222" s="44">
        <f t="shared" si="3"/>
        <v>0</v>
      </c>
      <c r="O222" s="40"/>
      <c r="P222" s="45"/>
      <c r="Q222" s="51"/>
      <c r="R222" s="51"/>
    </row>
    <row r="223" spans="1:18" ht="39.75" customHeight="1" x14ac:dyDescent="0.2">
      <c r="A223" s="39"/>
      <c r="B223" s="56" t="str">
        <f>IFERROR(IF($A223&gt;0,VLOOKUP($A223,Tabla75[#All],5,FALSE),""),"LA INSTITUCIÓN NO SE ENCUENTRA EN EL RFIETP, INGRESE UN CUE CORRECTO")</f>
        <v/>
      </c>
      <c r="C223" s="56" t="str">
        <f>IFERROR(IF($A223&gt;0,VLOOKUP($A223,Tabla75[#All],2,FALSE),""),"LA INSTITUCIÓN NO SE ENCUENTRA EN EL RFIETP, INGRESE UN CUE CORRECTO")</f>
        <v/>
      </c>
      <c r="D223" s="56" t="str">
        <f>IFERROR(IF($A223&gt;0,VLOOKUP($A223,Tabla75[#All],3,FALSE),""),"LA INSTITUCIÓN NO SE ENCUENTRA EN EL RFIETP, INGRESE UN CUE CORRECTO")</f>
        <v/>
      </c>
      <c r="E223" s="56" t="str">
        <f>IFERROR(IF($A223&gt;0,VLOOKUP($A223,Tabla75[#All],4,FALSE),""),"LA INSTITUCIÓN NO SE ENCUENTRA EN EL RFIETP, INGRESE UN CUE CORRECTO")</f>
        <v/>
      </c>
      <c r="F223" s="40"/>
      <c r="G223" s="41"/>
      <c r="H223" s="41"/>
      <c r="I223" s="42"/>
      <c r="J223" s="54"/>
      <c r="K223" s="40"/>
      <c r="L223" s="41"/>
      <c r="M223" s="43"/>
      <c r="N223" s="44">
        <f t="shared" si="3"/>
        <v>0</v>
      </c>
      <c r="O223" s="40"/>
      <c r="P223" s="45"/>
      <c r="Q223" s="51"/>
      <c r="R223" s="51"/>
    </row>
    <row r="224" spans="1:18" ht="39.75" customHeight="1" x14ac:dyDescent="0.2">
      <c r="A224" s="39"/>
      <c r="B224" s="56" t="str">
        <f>IFERROR(IF($A224&gt;0,VLOOKUP($A224,Tabla75[#All],5,FALSE),""),"LA INSTITUCIÓN NO SE ENCUENTRA EN EL RFIETP, INGRESE UN CUE CORRECTO")</f>
        <v/>
      </c>
      <c r="C224" s="56" t="str">
        <f>IFERROR(IF($A224&gt;0,VLOOKUP($A224,Tabla75[#All],2,FALSE),""),"LA INSTITUCIÓN NO SE ENCUENTRA EN EL RFIETP, INGRESE UN CUE CORRECTO")</f>
        <v/>
      </c>
      <c r="D224" s="56" t="str">
        <f>IFERROR(IF($A224&gt;0,VLOOKUP($A224,Tabla75[#All],3,FALSE),""),"LA INSTITUCIÓN NO SE ENCUENTRA EN EL RFIETP, INGRESE UN CUE CORRECTO")</f>
        <v/>
      </c>
      <c r="E224" s="56" t="str">
        <f>IFERROR(IF($A224&gt;0,VLOOKUP($A224,Tabla75[#All],4,FALSE),""),"LA INSTITUCIÓN NO SE ENCUENTRA EN EL RFIETP, INGRESE UN CUE CORRECTO")</f>
        <v/>
      </c>
      <c r="F224" s="40"/>
      <c r="G224" s="41"/>
      <c r="H224" s="41"/>
      <c r="I224" s="42"/>
      <c r="J224" s="54"/>
      <c r="K224" s="40"/>
      <c r="L224" s="41"/>
      <c r="M224" s="43"/>
      <c r="N224" s="44">
        <f t="shared" si="3"/>
        <v>0</v>
      </c>
      <c r="O224" s="40"/>
      <c r="P224" s="45"/>
      <c r="Q224" s="51"/>
      <c r="R224" s="51"/>
    </row>
    <row r="225" spans="1:18" ht="39.75" customHeight="1" x14ac:dyDescent="0.2">
      <c r="A225" s="39"/>
      <c r="B225" s="56" t="str">
        <f>IFERROR(IF($A225&gt;0,VLOOKUP($A225,Tabla75[#All],5,FALSE),""),"LA INSTITUCIÓN NO SE ENCUENTRA EN EL RFIETP, INGRESE UN CUE CORRECTO")</f>
        <v/>
      </c>
      <c r="C225" s="56" t="str">
        <f>IFERROR(IF($A225&gt;0,VLOOKUP($A225,Tabla75[#All],2,FALSE),""),"LA INSTITUCIÓN NO SE ENCUENTRA EN EL RFIETP, INGRESE UN CUE CORRECTO")</f>
        <v/>
      </c>
      <c r="D225" s="56" t="str">
        <f>IFERROR(IF($A225&gt;0,VLOOKUP($A225,Tabla75[#All],3,FALSE),""),"LA INSTITUCIÓN NO SE ENCUENTRA EN EL RFIETP, INGRESE UN CUE CORRECTO")</f>
        <v/>
      </c>
      <c r="E225" s="56" t="str">
        <f>IFERROR(IF($A225&gt;0,VLOOKUP($A225,Tabla75[#All],4,FALSE),""),"LA INSTITUCIÓN NO SE ENCUENTRA EN EL RFIETP, INGRESE UN CUE CORRECTO")</f>
        <v/>
      </c>
      <c r="F225" s="40"/>
      <c r="G225" s="41"/>
      <c r="H225" s="41"/>
      <c r="I225" s="42"/>
      <c r="J225" s="54"/>
      <c r="K225" s="40"/>
      <c r="L225" s="41"/>
      <c r="M225" s="43"/>
      <c r="N225" s="44">
        <f t="shared" si="3"/>
        <v>0</v>
      </c>
      <c r="O225" s="40"/>
      <c r="P225" s="45"/>
      <c r="Q225" s="51"/>
      <c r="R225" s="51"/>
    </row>
    <row r="226" spans="1:18" ht="39.75" customHeight="1" x14ac:dyDescent="0.2">
      <c r="A226" s="39"/>
      <c r="B226" s="56" t="str">
        <f>IFERROR(IF($A226&gt;0,VLOOKUP($A226,Tabla75[#All],5,FALSE),""),"LA INSTITUCIÓN NO SE ENCUENTRA EN EL RFIETP, INGRESE UN CUE CORRECTO")</f>
        <v/>
      </c>
      <c r="C226" s="56" t="str">
        <f>IFERROR(IF($A226&gt;0,VLOOKUP($A226,Tabla75[#All],2,FALSE),""),"LA INSTITUCIÓN NO SE ENCUENTRA EN EL RFIETP, INGRESE UN CUE CORRECTO")</f>
        <v/>
      </c>
      <c r="D226" s="56" t="str">
        <f>IFERROR(IF($A226&gt;0,VLOOKUP($A226,Tabla75[#All],3,FALSE),""),"LA INSTITUCIÓN NO SE ENCUENTRA EN EL RFIETP, INGRESE UN CUE CORRECTO")</f>
        <v/>
      </c>
      <c r="E226" s="56" t="str">
        <f>IFERROR(IF($A226&gt;0,VLOOKUP($A226,Tabla75[#All],4,FALSE),""),"LA INSTITUCIÓN NO SE ENCUENTRA EN EL RFIETP, INGRESE UN CUE CORRECTO")</f>
        <v/>
      </c>
      <c r="F226" s="40"/>
      <c r="G226" s="41"/>
      <c r="H226" s="41"/>
      <c r="I226" s="42"/>
      <c r="J226" s="54"/>
      <c r="K226" s="40"/>
      <c r="L226" s="41"/>
      <c r="M226" s="43"/>
      <c r="N226" s="44">
        <f t="shared" si="3"/>
        <v>0</v>
      </c>
      <c r="O226" s="40"/>
      <c r="P226" s="45"/>
      <c r="Q226" s="51"/>
      <c r="R226" s="51"/>
    </row>
    <row r="227" spans="1:18" ht="39.75" customHeight="1" x14ac:dyDescent="0.2">
      <c r="A227" s="39"/>
      <c r="B227" s="56" t="str">
        <f>IFERROR(IF($A227&gt;0,VLOOKUP($A227,Tabla75[#All],5,FALSE),""),"LA INSTITUCIÓN NO SE ENCUENTRA EN EL RFIETP, INGRESE UN CUE CORRECTO")</f>
        <v/>
      </c>
      <c r="C227" s="56" t="str">
        <f>IFERROR(IF($A227&gt;0,VLOOKUP($A227,Tabla75[#All],2,FALSE),""),"LA INSTITUCIÓN NO SE ENCUENTRA EN EL RFIETP, INGRESE UN CUE CORRECTO")</f>
        <v/>
      </c>
      <c r="D227" s="56" t="str">
        <f>IFERROR(IF($A227&gt;0,VLOOKUP($A227,Tabla75[#All],3,FALSE),""),"LA INSTITUCIÓN NO SE ENCUENTRA EN EL RFIETP, INGRESE UN CUE CORRECTO")</f>
        <v/>
      </c>
      <c r="E227" s="56" t="str">
        <f>IFERROR(IF($A227&gt;0,VLOOKUP($A227,Tabla75[#All],4,FALSE),""),"LA INSTITUCIÓN NO SE ENCUENTRA EN EL RFIETP, INGRESE UN CUE CORRECTO")</f>
        <v/>
      </c>
      <c r="F227" s="40"/>
      <c r="G227" s="41"/>
      <c r="H227" s="41"/>
      <c r="I227" s="42"/>
      <c r="J227" s="54"/>
      <c r="K227" s="40"/>
      <c r="L227" s="41"/>
      <c r="M227" s="43"/>
      <c r="N227" s="44">
        <f t="shared" si="3"/>
        <v>0</v>
      </c>
      <c r="O227" s="40"/>
      <c r="P227" s="45"/>
      <c r="Q227" s="51"/>
      <c r="R227" s="51"/>
    </row>
    <row r="228" spans="1:18" ht="39.75" customHeight="1" x14ac:dyDescent="0.2">
      <c r="A228" s="39"/>
      <c r="B228" s="56" t="str">
        <f>IFERROR(IF($A228&gt;0,VLOOKUP($A228,Tabla75[#All],5,FALSE),""),"LA INSTITUCIÓN NO SE ENCUENTRA EN EL RFIETP, INGRESE UN CUE CORRECTO")</f>
        <v/>
      </c>
      <c r="C228" s="56" t="str">
        <f>IFERROR(IF($A228&gt;0,VLOOKUP($A228,Tabla75[#All],2,FALSE),""),"LA INSTITUCIÓN NO SE ENCUENTRA EN EL RFIETP, INGRESE UN CUE CORRECTO")</f>
        <v/>
      </c>
      <c r="D228" s="56" t="str">
        <f>IFERROR(IF($A228&gt;0,VLOOKUP($A228,Tabla75[#All],3,FALSE),""),"LA INSTITUCIÓN NO SE ENCUENTRA EN EL RFIETP, INGRESE UN CUE CORRECTO")</f>
        <v/>
      </c>
      <c r="E228" s="56" t="str">
        <f>IFERROR(IF($A228&gt;0,VLOOKUP($A228,Tabla75[#All],4,FALSE),""),"LA INSTITUCIÓN NO SE ENCUENTRA EN EL RFIETP, INGRESE UN CUE CORRECTO")</f>
        <v/>
      </c>
      <c r="F228" s="40"/>
      <c r="G228" s="41"/>
      <c r="H228" s="41"/>
      <c r="I228" s="42"/>
      <c r="J228" s="54"/>
      <c r="K228" s="40"/>
      <c r="L228" s="41"/>
      <c r="M228" s="43"/>
      <c r="N228" s="44">
        <f t="shared" si="3"/>
        <v>0</v>
      </c>
      <c r="O228" s="40"/>
      <c r="P228" s="45"/>
      <c r="Q228" s="51"/>
      <c r="R228" s="51"/>
    </row>
    <row r="229" spans="1:18" ht="39.75" customHeight="1" x14ac:dyDescent="0.2">
      <c r="A229" s="39"/>
      <c r="B229" s="56" t="str">
        <f>IFERROR(IF($A229&gt;0,VLOOKUP($A229,Tabla75[#All],5,FALSE),""),"LA INSTITUCIÓN NO SE ENCUENTRA EN EL RFIETP, INGRESE UN CUE CORRECTO")</f>
        <v/>
      </c>
      <c r="C229" s="56" t="str">
        <f>IFERROR(IF($A229&gt;0,VLOOKUP($A229,Tabla75[#All],2,FALSE),""),"LA INSTITUCIÓN NO SE ENCUENTRA EN EL RFIETP, INGRESE UN CUE CORRECTO")</f>
        <v/>
      </c>
      <c r="D229" s="56" t="str">
        <f>IFERROR(IF($A229&gt;0,VLOOKUP($A229,Tabla75[#All],3,FALSE),""),"LA INSTITUCIÓN NO SE ENCUENTRA EN EL RFIETP, INGRESE UN CUE CORRECTO")</f>
        <v/>
      </c>
      <c r="E229" s="56" t="str">
        <f>IFERROR(IF($A229&gt;0,VLOOKUP($A229,Tabla75[#All],4,FALSE),""),"LA INSTITUCIÓN NO SE ENCUENTRA EN EL RFIETP, INGRESE UN CUE CORRECTO")</f>
        <v/>
      </c>
      <c r="F229" s="40"/>
      <c r="G229" s="41"/>
      <c r="H229" s="41"/>
      <c r="I229" s="42"/>
      <c r="J229" s="54"/>
      <c r="K229" s="40"/>
      <c r="L229" s="41"/>
      <c r="M229" s="43"/>
      <c r="N229" s="44">
        <f t="shared" si="3"/>
        <v>0</v>
      </c>
      <c r="O229" s="40"/>
      <c r="P229" s="45"/>
      <c r="Q229" s="51"/>
      <c r="R229" s="51"/>
    </row>
    <row r="230" spans="1:18" ht="39.75" customHeight="1" x14ac:dyDescent="0.2">
      <c r="A230" s="39"/>
      <c r="B230" s="56" t="str">
        <f>IFERROR(IF($A230&gt;0,VLOOKUP($A230,Tabla75[#All],5,FALSE),""),"LA INSTITUCIÓN NO SE ENCUENTRA EN EL RFIETP, INGRESE UN CUE CORRECTO")</f>
        <v/>
      </c>
      <c r="C230" s="56" t="str">
        <f>IFERROR(IF($A230&gt;0,VLOOKUP($A230,Tabla75[#All],2,FALSE),""),"LA INSTITUCIÓN NO SE ENCUENTRA EN EL RFIETP, INGRESE UN CUE CORRECTO")</f>
        <v/>
      </c>
      <c r="D230" s="56" t="str">
        <f>IFERROR(IF($A230&gt;0,VLOOKUP($A230,Tabla75[#All],3,FALSE),""),"LA INSTITUCIÓN NO SE ENCUENTRA EN EL RFIETP, INGRESE UN CUE CORRECTO")</f>
        <v/>
      </c>
      <c r="E230" s="56" t="str">
        <f>IFERROR(IF($A230&gt;0,VLOOKUP($A230,Tabla75[#All],4,FALSE),""),"LA INSTITUCIÓN NO SE ENCUENTRA EN EL RFIETP, INGRESE UN CUE CORRECTO")</f>
        <v/>
      </c>
      <c r="F230" s="40"/>
      <c r="G230" s="41"/>
      <c r="H230" s="41"/>
      <c r="I230" s="42"/>
      <c r="J230" s="54"/>
      <c r="K230" s="40"/>
      <c r="L230" s="41"/>
      <c r="M230" s="43"/>
      <c r="N230" s="44">
        <f t="shared" si="3"/>
        <v>0</v>
      </c>
      <c r="O230" s="40"/>
      <c r="P230" s="45"/>
      <c r="Q230" s="51"/>
      <c r="R230" s="51"/>
    </row>
    <row r="231" spans="1:18" ht="39.75" customHeight="1" x14ac:dyDescent="0.2">
      <c r="A231" s="39"/>
      <c r="B231" s="56" t="str">
        <f>IFERROR(IF($A231&gt;0,VLOOKUP($A231,Tabla75[#All],5,FALSE),""),"LA INSTITUCIÓN NO SE ENCUENTRA EN EL RFIETP, INGRESE UN CUE CORRECTO")</f>
        <v/>
      </c>
      <c r="C231" s="56" t="str">
        <f>IFERROR(IF($A231&gt;0,VLOOKUP($A231,Tabla75[#All],2,FALSE),""),"LA INSTITUCIÓN NO SE ENCUENTRA EN EL RFIETP, INGRESE UN CUE CORRECTO")</f>
        <v/>
      </c>
      <c r="D231" s="56" t="str">
        <f>IFERROR(IF($A231&gt;0,VLOOKUP($A231,Tabla75[#All],3,FALSE),""),"LA INSTITUCIÓN NO SE ENCUENTRA EN EL RFIETP, INGRESE UN CUE CORRECTO")</f>
        <v/>
      </c>
      <c r="E231" s="56" t="str">
        <f>IFERROR(IF($A231&gt;0,VLOOKUP($A231,Tabla75[#All],4,FALSE),""),"LA INSTITUCIÓN NO SE ENCUENTRA EN EL RFIETP, INGRESE UN CUE CORRECTO")</f>
        <v/>
      </c>
      <c r="F231" s="40"/>
      <c r="G231" s="41"/>
      <c r="H231" s="41"/>
      <c r="I231" s="42"/>
      <c r="J231" s="54"/>
      <c r="K231" s="40"/>
      <c r="L231" s="41"/>
      <c r="M231" s="43"/>
      <c r="N231" s="44">
        <f t="shared" si="3"/>
        <v>0</v>
      </c>
      <c r="O231" s="40"/>
      <c r="P231" s="45"/>
      <c r="Q231" s="51"/>
      <c r="R231" s="51"/>
    </row>
    <row r="232" spans="1:18" ht="39.75" customHeight="1" x14ac:dyDescent="0.2">
      <c r="A232" s="39"/>
      <c r="B232" s="56" t="str">
        <f>IFERROR(IF($A232&gt;0,VLOOKUP($A232,Tabla75[#All],5,FALSE),""),"LA INSTITUCIÓN NO SE ENCUENTRA EN EL RFIETP, INGRESE UN CUE CORRECTO")</f>
        <v/>
      </c>
      <c r="C232" s="56" t="str">
        <f>IFERROR(IF($A232&gt;0,VLOOKUP($A232,Tabla75[#All],2,FALSE),""),"LA INSTITUCIÓN NO SE ENCUENTRA EN EL RFIETP, INGRESE UN CUE CORRECTO")</f>
        <v/>
      </c>
      <c r="D232" s="56" t="str">
        <f>IFERROR(IF($A232&gt;0,VLOOKUP($A232,Tabla75[#All],3,FALSE),""),"LA INSTITUCIÓN NO SE ENCUENTRA EN EL RFIETP, INGRESE UN CUE CORRECTO")</f>
        <v/>
      </c>
      <c r="E232" s="56" t="str">
        <f>IFERROR(IF($A232&gt;0,VLOOKUP($A232,Tabla75[#All],4,FALSE),""),"LA INSTITUCIÓN NO SE ENCUENTRA EN EL RFIETP, INGRESE UN CUE CORRECTO")</f>
        <v/>
      </c>
      <c r="F232" s="40"/>
      <c r="G232" s="41"/>
      <c r="H232" s="41"/>
      <c r="I232" s="42"/>
      <c r="J232" s="54"/>
      <c r="K232" s="40"/>
      <c r="L232" s="41"/>
      <c r="M232" s="43"/>
      <c r="N232" s="44">
        <f t="shared" si="3"/>
        <v>0</v>
      </c>
      <c r="O232" s="40"/>
      <c r="P232" s="45"/>
      <c r="Q232" s="51"/>
      <c r="R232" s="51"/>
    </row>
    <row r="233" spans="1:18" ht="39.75" customHeight="1" x14ac:dyDescent="0.2">
      <c r="A233" s="39"/>
      <c r="B233" s="56" t="str">
        <f>IFERROR(IF($A233&gt;0,VLOOKUP($A233,Tabla75[#All],5,FALSE),""),"LA INSTITUCIÓN NO SE ENCUENTRA EN EL RFIETP, INGRESE UN CUE CORRECTO")</f>
        <v/>
      </c>
      <c r="C233" s="56" t="str">
        <f>IFERROR(IF($A233&gt;0,VLOOKUP($A233,Tabla75[#All],2,FALSE),""),"LA INSTITUCIÓN NO SE ENCUENTRA EN EL RFIETP, INGRESE UN CUE CORRECTO")</f>
        <v/>
      </c>
      <c r="D233" s="56" t="str">
        <f>IFERROR(IF($A233&gt;0,VLOOKUP($A233,Tabla75[#All],3,FALSE),""),"LA INSTITUCIÓN NO SE ENCUENTRA EN EL RFIETP, INGRESE UN CUE CORRECTO")</f>
        <v/>
      </c>
      <c r="E233" s="56" t="str">
        <f>IFERROR(IF($A233&gt;0,VLOOKUP($A233,Tabla75[#All],4,FALSE),""),"LA INSTITUCIÓN NO SE ENCUENTRA EN EL RFIETP, INGRESE UN CUE CORRECTO")</f>
        <v/>
      </c>
      <c r="F233" s="40"/>
      <c r="G233" s="41"/>
      <c r="H233" s="41"/>
      <c r="I233" s="42"/>
      <c r="J233" s="54"/>
      <c r="K233" s="40"/>
      <c r="L233" s="41"/>
      <c r="M233" s="43"/>
      <c r="N233" s="44">
        <f t="shared" si="3"/>
        <v>0</v>
      </c>
      <c r="O233" s="40"/>
      <c r="P233" s="45"/>
      <c r="Q233" s="51"/>
      <c r="R233" s="51"/>
    </row>
    <row r="234" spans="1:18" ht="39.75" customHeight="1" x14ac:dyDescent="0.2">
      <c r="A234" s="39"/>
      <c r="B234" s="56" t="str">
        <f>IFERROR(IF($A234&gt;0,VLOOKUP($A234,Tabla75[#All],5,FALSE),""),"LA INSTITUCIÓN NO SE ENCUENTRA EN EL RFIETP, INGRESE UN CUE CORRECTO")</f>
        <v/>
      </c>
      <c r="C234" s="56" t="str">
        <f>IFERROR(IF($A234&gt;0,VLOOKUP($A234,Tabla75[#All],2,FALSE),""),"LA INSTITUCIÓN NO SE ENCUENTRA EN EL RFIETP, INGRESE UN CUE CORRECTO")</f>
        <v/>
      </c>
      <c r="D234" s="56" t="str">
        <f>IFERROR(IF($A234&gt;0,VLOOKUP($A234,Tabla75[#All],3,FALSE),""),"LA INSTITUCIÓN NO SE ENCUENTRA EN EL RFIETP, INGRESE UN CUE CORRECTO")</f>
        <v/>
      </c>
      <c r="E234" s="56" t="str">
        <f>IFERROR(IF($A234&gt;0,VLOOKUP($A234,Tabla75[#All],4,FALSE),""),"LA INSTITUCIÓN NO SE ENCUENTRA EN EL RFIETP, INGRESE UN CUE CORRECTO")</f>
        <v/>
      </c>
      <c r="F234" s="40"/>
      <c r="G234" s="41"/>
      <c r="H234" s="41"/>
      <c r="I234" s="42"/>
      <c r="J234" s="54"/>
      <c r="K234" s="40"/>
      <c r="L234" s="41"/>
      <c r="M234" s="43"/>
      <c r="N234" s="44">
        <f t="shared" si="3"/>
        <v>0</v>
      </c>
      <c r="O234" s="40"/>
      <c r="P234" s="45"/>
      <c r="Q234" s="51"/>
      <c r="R234" s="51"/>
    </row>
    <row r="235" spans="1:18" ht="39.75" customHeight="1" x14ac:dyDescent="0.2">
      <c r="A235" s="39"/>
      <c r="B235" s="56" t="str">
        <f>IFERROR(IF($A235&gt;0,VLOOKUP($A235,Tabla75[#All],5,FALSE),""),"LA INSTITUCIÓN NO SE ENCUENTRA EN EL RFIETP, INGRESE UN CUE CORRECTO")</f>
        <v/>
      </c>
      <c r="C235" s="56" t="str">
        <f>IFERROR(IF($A235&gt;0,VLOOKUP($A235,Tabla75[#All],2,FALSE),""),"LA INSTITUCIÓN NO SE ENCUENTRA EN EL RFIETP, INGRESE UN CUE CORRECTO")</f>
        <v/>
      </c>
      <c r="D235" s="56" t="str">
        <f>IFERROR(IF($A235&gt;0,VLOOKUP($A235,Tabla75[#All],3,FALSE),""),"LA INSTITUCIÓN NO SE ENCUENTRA EN EL RFIETP, INGRESE UN CUE CORRECTO")</f>
        <v/>
      </c>
      <c r="E235" s="56" t="str">
        <f>IFERROR(IF($A235&gt;0,VLOOKUP($A235,Tabla75[#All],4,FALSE),""),"LA INSTITUCIÓN NO SE ENCUENTRA EN EL RFIETP, INGRESE UN CUE CORRECTO")</f>
        <v/>
      </c>
      <c r="F235" s="40"/>
      <c r="G235" s="41"/>
      <c r="H235" s="41"/>
      <c r="I235" s="42"/>
      <c r="J235" s="54"/>
      <c r="K235" s="40"/>
      <c r="L235" s="41"/>
      <c r="M235" s="43"/>
      <c r="N235" s="44">
        <f t="shared" si="3"/>
        <v>0</v>
      </c>
      <c r="O235" s="40"/>
      <c r="P235" s="45"/>
      <c r="Q235" s="51"/>
      <c r="R235" s="51"/>
    </row>
    <row r="236" spans="1:18" ht="39.75" customHeight="1" x14ac:dyDescent="0.2">
      <c r="A236" s="39"/>
      <c r="B236" s="56" t="str">
        <f>IFERROR(IF($A236&gt;0,VLOOKUP($A236,Tabla75[#All],5,FALSE),""),"LA INSTITUCIÓN NO SE ENCUENTRA EN EL RFIETP, INGRESE UN CUE CORRECTO")</f>
        <v/>
      </c>
      <c r="C236" s="56" t="str">
        <f>IFERROR(IF($A236&gt;0,VLOOKUP($A236,Tabla75[#All],2,FALSE),""),"LA INSTITUCIÓN NO SE ENCUENTRA EN EL RFIETP, INGRESE UN CUE CORRECTO")</f>
        <v/>
      </c>
      <c r="D236" s="56" t="str">
        <f>IFERROR(IF($A236&gt;0,VLOOKUP($A236,Tabla75[#All],3,FALSE),""),"LA INSTITUCIÓN NO SE ENCUENTRA EN EL RFIETP, INGRESE UN CUE CORRECTO")</f>
        <v/>
      </c>
      <c r="E236" s="56" t="str">
        <f>IFERROR(IF($A236&gt;0,VLOOKUP($A236,Tabla75[#All],4,FALSE),""),"LA INSTITUCIÓN NO SE ENCUENTRA EN EL RFIETP, INGRESE UN CUE CORRECTO")</f>
        <v/>
      </c>
      <c r="F236" s="40"/>
      <c r="G236" s="41"/>
      <c r="H236" s="41"/>
      <c r="I236" s="42"/>
      <c r="J236" s="54"/>
      <c r="K236" s="40"/>
      <c r="L236" s="41"/>
      <c r="M236" s="43"/>
      <c r="N236" s="44">
        <f t="shared" si="3"/>
        <v>0</v>
      </c>
      <c r="O236" s="40"/>
      <c r="P236" s="45"/>
      <c r="Q236" s="51"/>
      <c r="R236" s="51"/>
    </row>
    <row r="237" spans="1:18" ht="39.75" customHeight="1" x14ac:dyDescent="0.2">
      <c r="A237" s="39"/>
      <c r="B237" s="56" t="str">
        <f>IFERROR(IF($A237&gt;0,VLOOKUP($A237,Tabla75[#All],5,FALSE),""),"LA INSTITUCIÓN NO SE ENCUENTRA EN EL RFIETP, INGRESE UN CUE CORRECTO")</f>
        <v/>
      </c>
      <c r="C237" s="56" t="str">
        <f>IFERROR(IF($A237&gt;0,VLOOKUP($A237,Tabla75[#All],2,FALSE),""),"LA INSTITUCIÓN NO SE ENCUENTRA EN EL RFIETP, INGRESE UN CUE CORRECTO")</f>
        <v/>
      </c>
      <c r="D237" s="56" t="str">
        <f>IFERROR(IF($A237&gt;0,VLOOKUP($A237,Tabla75[#All],3,FALSE),""),"LA INSTITUCIÓN NO SE ENCUENTRA EN EL RFIETP, INGRESE UN CUE CORRECTO")</f>
        <v/>
      </c>
      <c r="E237" s="56" t="str">
        <f>IFERROR(IF($A237&gt;0,VLOOKUP($A237,Tabla75[#All],4,FALSE),""),"LA INSTITUCIÓN NO SE ENCUENTRA EN EL RFIETP, INGRESE UN CUE CORRECTO")</f>
        <v/>
      </c>
      <c r="F237" s="40"/>
      <c r="G237" s="41"/>
      <c r="H237" s="41"/>
      <c r="I237" s="42"/>
      <c r="J237" s="54"/>
      <c r="K237" s="40"/>
      <c r="L237" s="41"/>
      <c r="M237" s="43"/>
      <c r="N237" s="44">
        <f t="shared" si="3"/>
        <v>0</v>
      </c>
      <c r="O237" s="40"/>
      <c r="P237" s="45"/>
      <c r="Q237" s="51"/>
      <c r="R237" s="51"/>
    </row>
    <row r="238" spans="1:18" ht="39.75" customHeight="1" x14ac:dyDescent="0.2">
      <c r="A238" s="39"/>
      <c r="B238" s="56" t="str">
        <f>IFERROR(IF($A238&gt;0,VLOOKUP($A238,Tabla75[#All],5,FALSE),""),"LA INSTITUCIÓN NO SE ENCUENTRA EN EL RFIETP, INGRESE UN CUE CORRECTO")</f>
        <v/>
      </c>
      <c r="C238" s="56" t="str">
        <f>IFERROR(IF($A238&gt;0,VLOOKUP($A238,Tabla75[#All],2,FALSE),""),"LA INSTITUCIÓN NO SE ENCUENTRA EN EL RFIETP, INGRESE UN CUE CORRECTO")</f>
        <v/>
      </c>
      <c r="D238" s="56" t="str">
        <f>IFERROR(IF($A238&gt;0,VLOOKUP($A238,Tabla75[#All],3,FALSE),""),"LA INSTITUCIÓN NO SE ENCUENTRA EN EL RFIETP, INGRESE UN CUE CORRECTO")</f>
        <v/>
      </c>
      <c r="E238" s="56" t="str">
        <f>IFERROR(IF($A238&gt;0,VLOOKUP($A238,Tabla75[#All],4,FALSE),""),"LA INSTITUCIÓN NO SE ENCUENTRA EN EL RFIETP, INGRESE UN CUE CORRECTO")</f>
        <v/>
      </c>
      <c r="F238" s="40"/>
      <c r="G238" s="41"/>
      <c r="H238" s="41"/>
      <c r="I238" s="42"/>
      <c r="J238" s="54"/>
      <c r="K238" s="40"/>
      <c r="L238" s="41"/>
      <c r="M238" s="43"/>
      <c r="N238" s="44">
        <f t="shared" si="3"/>
        <v>0</v>
      </c>
      <c r="O238" s="40"/>
      <c r="P238" s="45"/>
      <c r="Q238" s="51"/>
      <c r="R238" s="51"/>
    </row>
    <row r="239" spans="1:18" ht="39.75" customHeight="1" x14ac:dyDescent="0.2">
      <c r="A239" s="39"/>
      <c r="B239" s="56" t="str">
        <f>IFERROR(IF($A239&gt;0,VLOOKUP($A239,Tabla75[#All],5,FALSE),""),"LA INSTITUCIÓN NO SE ENCUENTRA EN EL RFIETP, INGRESE UN CUE CORRECTO")</f>
        <v/>
      </c>
      <c r="C239" s="56" t="str">
        <f>IFERROR(IF($A239&gt;0,VLOOKUP($A239,Tabla75[#All],2,FALSE),""),"LA INSTITUCIÓN NO SE ENCUENTRA EN EL RFIETP, INGRESE UN CUE CORRECTO")</f>
        <v/>
      </c>
      <c r="D239" s="56" t="str">
        <f>IFERROR(IF($A239&gt;0,VLOOKUP($A239,Tabla75[#All],3,FALSE),""),"LA INSTITUCIÓN NO SE ENCUENTRA EN EL RFIETP, INGRESE UN CUE CORRECTO")</f>
        <v/>
      </c>
      <c r="E239" s="56" t="str">
        <f>IFERROR(IF($A239&gt;0,VLOOKUP($A239,Tabla75[#All],4,FALSE),""),"LA INSTITUCIÓN NO SE ENCUENTRA EN EL RFIETP, INGRESE UN CUE CORRECTO")</f>
        <v/>
      </c>
      <c r="F239" s="40"/>
      <c r="G239" s="41"/>
      <c r="H239" s="41"/>
      <c r="I239" s="42"/>
      <c r="J239" s="54"/>
      <c r="K239" s="40"/>
      <c r="L239" s="41"/>
      <c r="M239" s="43"/>
      <c r="N239" s="44">
        <f t="shared" si="3"/>
        <v>0</v>
      </c>
      <c r="O239" s="40"/>
      <c r="P239" s="45"/>
      <c r="Q239" s="51"/>
      <c r="R239" s="51"/>
    </row>
    <row r="240" spans="1:18" ht="39.75" customHeight="1" x14ac:dyDescent="0.2">
      <c r="A240" s="39"/>
      <c r="B240" s="56" t="str">
        <f>IFERROR(IF($A240&gt;0,VLOOKUP($A240,Tabla75[#All],5,FALSE),""),"LA INSTITUCIÓN NO SE ENCUENTRA EN EL RFIETP, INGRESE UN CUE CORRECTO")</f>
        <v/>
      </c>
      <c r="C240" s="56" t="str">
        <f>IFERROR(IF($A240&gt;0,VLOOKUP($A240,Tabla75[#All],2,FALSE),""),"LA INSTITUCIÓN NO SE ENCUENTRA EN EL RFIETP, INGRESE UN CUE CORRECTO")</f>
        <v/>
      </c>
      <c r="D240" s="56" t="str">
        <f>IFERROR(IF($A240&gt;0,VLOOKUP($A240,Tabla75[#All],3,FALSE),""),"LA INSTITUCIÓN NO SE ENCUENTRA EN EL RFIETP, INGRESE UN CUE CORRECTO")</f>
        <v/>
      </c>
      <c r="E240" s="56" t="str">
        <f>IFERROR(IF($A240&gt;0,VLOOKUP($A240,Tabla75[#All],4,FALSE),""),"LA INSTITUCIÓN NO SE ENCUENTRA EN EL RFIETP, INGRESE UN CUE CORRECTO")</f>
        <v/>
      </c>
      <c r="F240" s="40"/>
      <c r="G240" s="41"/>
      <c r="H240" s="41"/>
      <c r="I240" s="42"/>
      <c r="J240" s="54"/>
      <c r="K240" s="40"/>
      <c r="L240" s="41"/>
      <c r="M240" s="43"/>
      <c r="N240" s="44">
        <f t="shared" si="3"/>
        <v>0</v>
      </c>
      <c r="O240" s="40"/>
      <c r="P240" s="45"/>
      <c r="Q240" s="51"/>
      <c r="R240" s="51"/>
    </row>
    <row r="241" spans="1:18" ht="39.75" customHeight="1" x14ac:dyDescent="0.2">
      <c r="A241" s="39"/>
      <c r="B241" s="56" t="str">
        <f>IFERROR(IF($A241&gt;0,VLOOKUP($A241,Tabla75[#All],5,FALSE),""),"LA INSTITUCIÓN NO SE ENCUENTRA EN EL RFIETP, INGRESE UN CUE CORRECTO")</f>
        <v/>
      </c>
      <c r="C241" s="56" t="str">
        <f>IFERROR(IF($A241&gt;0,VLOOKUP($A241,Tabla75[#All],2,FALSE),""),"LA INSTITUCIÓN NO SE ENCUENTRA EN EL RFIETP, INGRESE UN CUE CORRECTO")</f>
        <v/>
      </c>
      <c r="D241" s="56" t="str">
        <f>IFERROR(IF($A241&gt;0,VLOOKUP($A241,Tabla75[#All],3,FALSE),""),"LA INSTITUCIÓN NO SE ENCUENTRA EN EL RFIETP, INGRESE UN CUE CORRECTO")</f>
        <v/>
      </c>
      <c r="E241" s="56" t="str">
        <f>IFERROR(IF($A241&gt;0,VLOOKUP($A241,Tabla75[#All],4,FALSE),""),"LA INSTITUCIÓN NO SE ENCUENTRA EN EL RFIETP, INGRESE UN CUE CORRECTO")</f>
        <v/>
      </c>
      <c r="F241" s="40"/>
      <c r="G241" s="41"/>
      <c r="H241" s="41"/>
      <c r="I241" s="42"/>
      <c r="J241" s="54"/>
      <c r="K241" s="40"/>
      <c r="L241" s="41"/>
      <c r="M241" s="43"/>
      <c r="N241" s="44">
        <f t="shared" si="3"/>
        <v>0</v>
      </c>
      <c r="O241" s="40"/>
      <c r="P241" s="45"/>
      <c r="Q241" s="51"/>
      <c r="R241" s="51"/>
    </row>
    <row r="242" spans="1:18" ht="39.75" customHeight="1" x14ac:dyDescent="0.2">
      <c r="A242" s="39"/>
      <c r="B242" s="56" t="str">
        <f>IFERROR(IF($A242&gt;0,VLOOKUP($A242,Tabla75[#All],5,FALSE),""),"LA INSTITUCIÓN NO SE ENCUENTRA EN EL RFIETP, INGRESE UN CUE CORRECTO")</f>
        <v/>
      </c>
      <c r="C242" s="56" t="str">
        <f>IFERROR(IF($A242&gt;0,VLOOKUP($A242,Tabla75[#All],2,FALSE),""),"LA INSTITUCIÓN NO SE ENCUENTRA EN EL RFIETP, INGRESE UN CUE CORRECTO")</f>
        <v/>
      </c>
      <c r="D242" s="56" t="str">
        <f>IFERROR(IF($A242&gt;0,VLOOKUP($A242,Tabla75[#All],3,FALSE),""),"LA INSTITUCIÓN NO SE ENCUENTRA EN EL RFIETP, INGRESE UN CUE CORRECTO")</f>
        <v/>
      </c>
      <c r="E242" s="56" t="str">
        <f>IFERROR(IF($A242&gt;0,VLOOKUP($A242,Tabla75[#All],4,FALSE),""),"LA INSTITUCIÓN NO SE ENCUENTRA EN EL RFIETP, INGRESE UN CUE CORRECTO")</f>
        <v/>
      </c>
      <c r="F242" s="40"/>
      <c r="G242" s="41"/>
      <c r="H242" s="41"/>
      <c r="I242" s="42"/>
      <c r="J242" s="54"/>
      <c r="K242" s="40"/>
      <c r="L242" s="41"/>
      <c r="M242" s="43"/>
      <c r="N242" s="44">
        <f t="shared" si="3"/>
        <v>0</v>
      </c>
      <c r="O242" s="40"/>
      <c r="P242" s="45"/>
      <c r="Q242" s="51"/>
      <c r="R242" s="51"/>
    </row>
    <row r="243" spans="1:18" ht="39.75" customHeight="1" x14ac:dyDescent="0.2">
      <c r="A243" s="39"/>
      <c r="B243" s="56" t="str">
        <f>IFERROR(IF($A243&gt;0,VLOOKUP($A243,Tabla75[#All],5,FALSE),""),"LA INSTITUCIÓN NO SE ENCUENTRA EN EL RFIETP, INGRESE UN CUE CORRECTO")</f>
        <v/>
      </c>
      <c r="C243" s="56" t="str">
        <f>IFERROR(IF($A243&gt;0,VLOOKUP($A243,Tabla75[#All],2,FALSE),""),"LA INSTITUCIÓN NO SE ENCUENTRA EN EL RFIETP, INGRESE UN CUE CORRECTO")</f>
        <v/>
      </c>
      <c r="D243" s="56" t="str">
        <f>IFERROR(IF($A243&gt;0,VLOOKUP($A243,Tabla75[#All],3,FALSE),""),"LA INSTITUCIÓN NO SE ENCUENTRA EN EL RFIETP, INGRESE UN CUE CORRECTO")</f>
        <v/>
      </c>
      <c r="E243" s="56" t="str">
        <f>IFERROR(IF($A243&gt;0,VLOOKUP($A243,Tabla75[#All],4,FALSE),""),"LA INSTITUCIÓN NO SE ENCUENTRA EN EL RFIETP, INGRESE UN CUE CORRECTO")</f>
        <v/>
      </c>
      <c r="F243" s="40"/>
      <c r="G243" s="41"/>
      <c r="H243" s="41"/>
      <c r="I243" s="42"/>
      <c r="J243" s="54"/>
      <c r="K243" s="40"/>
      <c r="L243" s="41"/>
      <c r="M243" s="43"/>
      <c r="N243" s="44">
        <f t="shared" si="3"/>
        <v>0</v>
      </c>
      <c r="O243" s="40"/>
      <c r="P243" s="45"/>
      <c r="Q243" s="51"/>
      <c r="R243" s="51"/>
    </row>
    <row r="244" spans="1:18" ht="39.75" customHeight="1" x14ac:dyDescent="0.2">
      <c r="A244" s="39"/>
      <c r="B244" s="56" t="str">
        <f>IFERROR(IF($A244&gt;0,VLOOKUP($A244,Tabla75[#All],5,FALSE),""),"LA INSTITUCIÓN NO SE ENCUENTRA EN EL RFIETP, INGRESE UN CUE CORRECTO")</f>
        <v/>
      </c>
      <c r="C244" s="56" t="str">
        <f>IFERROR(IF($A244&gt;0,VLOOKUP($A244,Tabla75[#All],2,FALSE),""),"LA INSTITUCIÓN NO SE ENCUENTRA EN EL RFIETP, INGRESE UN CUE CORRECTO")</f>
        <v/>
      </c>
      <c r="D244" s="56" t="str">
        <f>IFERROR(IF($A244&gt;0,VLOOKUP($A244,Tabla75[#All],3,FALSE),""),"LA INSTITUCIÓN NO SE ENCUENTRA EN EL RFIETP, INGRESE UN CUE CORRECTO")</f>
        <v/>
      </c>
      <c r="E244" s="56" t="str">
        <f>IFERROR(IF($A244&gt;0,VLOOKUP($A244,Tabla75[#All],4,FALSE),""),"LA INSTITUCIÓN NO SE ENCUENTRA EN EL RFIETP, INGRESE UN CUE CORRECTO")</f>
        <v/>
      </c>
      <c r="F244" s="40"/>
      <c r="G244" s="41"/>
      <c r="H244" s="41"/>
      <c r="I244" s="42"/>
      <c r="J244" s="54"/>
      <c r="K244" s="40"/>
      <c r="L244" s="41"/>
      <c r="M244" s="43"/>
      <c r="N244" s="44">
        <f t="shared" si="3"/>
        <v>0</v>
      </c>
      <c r="O244" s="40"/>
      <c r="P244" s="45"/>
      <c r="Q244" s="51"/>
      <c r="R244" s="51"/>
    </row>
    <row r="245" spans="1:18" ht="39.75" customHeight="1" x14ac:dyDescent="0.2">
      <c r="A245" s="39"/>
      <c r="B245" s="56" t="str">
        <f>IFERROR(IF($A245&gt;0,VLOOKUP($A245,Tabla75[#All],5,FALSE),""),"LA INSTITUCIÓN NO SE ENCUENTRA EN EL RFIETP, INGRESE UN CUE CORRECTO")</f>
        <v/>
      </c>
      <c r="C245" s="56" t="str">
        <f>IFERROR(IF($A245&gt;0,VLOOKUP($A245,Tabla75[#All],2,FALSE),""),"LA INSTITUCIÓN NO SE ENCUENTRA EN EL RFIETP, INGRESE UN CUE CORRECTO")</f>
        <v/>
      </c>
      <c r="D245" s="56" t="str">
        <f>IFERROR(IF($A245&gt;0,VLOOKUP($A245,Tabla75[#All],3,FALSE),""),"LA INSTITUCIÓN NO SE ENCUENTRA EN EL RFIETP, INGRESE UN CUE CORRECTO")</f>
        <v/>
      </c>
      <c r="E245" s="56" t="str">
        <f>IFERROR(IF($A245&gt;0,VLOOKUP($A245,Tabla75[#All],4,FALSE),""),"LA INSTITUCIÓN NO SE ENCUENTRA EN EL RFIETP, INGRESE UN CUE CORRECTO")</f>
        <v/>
      </c>
      <c r="F245" s="40"/>
      <c r="G245" s="41"/>
      <c r="H245" s="41"/>
      <c r="I245" s="42"/>
      <c r="J245" s="54"/>
      <c r="K245" s="40"/>
      <c r="L245" s="41"/>
      <c r="M245" s="43"/>
      <c r="N245" s="44">
        <f t="shared" si="3"/>
        <v>0</v>
      </c>
      <c r="O245" s="40"/>
      <c r="P245" s="45"/>
      <c r="Q245" s="51"/>
      <c r="R245" s="51"/>
    </row>
    <row r="246" spans="1:18" ht="39.75" customHeight="1" x14ac:dyDescent="0.2">
      <c r="A246" s="39"/>
      <c r="B246" s="56" t="str">
        <f>IFERROR(IF($A246&gt;0,VLOOKUP($A246,Tabla75[#All],5,FALSE),""),"LA INSTITUCIÓN NO SE ENCUENTRA EN EL RFIETP, INGRESE UN CUE CORRECTO")</f>
        <v/>
      </c>
      <c r="C246" s="56" t="str">
        <f>IFERROR(IF($A246&gt;0,VLOOKUP($A246,Tabla75[#All],2,FALSE),""),"LA INSTITUCIÓN NO SE ENCUENTRA EN EL RFIETP, INGRESE UN CUE CORRECTO")</f>
        <v/>
      </c>
      <c r="D246" s="56" t="str">
        <f>IFERROR(IF($A246&gt;0,VLOOKUP($A246,Tabla75[#All],3,FALSE),""),"LA INSTITUCIÓN NO SE ENCUENTRA EN EL RFIETP, INGRESE UN CUE CORRECTO")</f>
        <v/>
      </c>
      <c r="E246" s="56" t="str">
        <f>IFERROR(IF($A246&gt;0,VLOOKUP($A246,Tabla75[#All],4,FALSE),""),"LA INSTITUCIÓN NO SE ENCUENTRA EN EL RFIETP, INGRESE UN CUE CORRECTO")</f>
        <v/>
      </c>
      <c r="F246" s="40"/>
      <c r="G246" s="41"/>
      <c r="H246" s="41"/>
      <c r="I246" s="42"/>
      <c r="J246" s="54"/>
      <c r="K246" s="40"/>
      <c r="L246" s="41"/>
      <c r="M246" s="43"/>
      <c r="N246" s="44">
        <f t="shared" si="3"/>
        <v>0</v>
      </c>
      <c r="O246" s="40"/>
      <c r="P246" s="45"/>
      <c r="Q246" s="51"/>
      <c r="R246" s="51"/>
    </row>
    <row r="247" spans="1:18" ht="39.75" customHeight="1" x14ac:dyDescent="0.2">
      <c r="A247" s="39"/>
      <c r="B247" s="56" t="str">
        <f>IFERROR(IF($A247&gt;0,VLOOKUP($A247,Tabla75[#All],5,FALSE),""),"LA INSTITUCIÓN NO SE ENCUENTRA EN EL RFIETP, INGRESE UN CUE CORRECTO")</f>
        <v/>
      </c>
      <c r="C247" s="56" t="str">
        <f>IFERROR(IF($A247&gt;0,VLOOKUP($A247,Tabla75[#All],2,FALSE),""),"LA INSTITUCIÓN NO SE ENCUENTRA EN EL RFIETP, INGRESE UN CUE CORRECTO")</f>
        <v/>
      </c>
      <c r="D247" s="56" t="str">
        <f>IFERROR(IF($A247&gt;0,VLOOKUP($A247,Tabla75[#All],3,FALSE),""),"LA INSTITUCIÓN NO SE ENCUENTRA EN EL RFIETP, INGRESE UN CUE CORRECTO")</f>
        <v/>
      </c>
      <c r="E247" s="56" t="str">
        <f>IFERROR(IF($A247&gt;0,VLOOKUP($A247,Tabla75[#All],4,FALSE),""),"LA INSTITUCIÓN NO SE ENCUENTRA EN EL RFIETP, INGRESE UN CUE CORRECTO")</f>
        <v/>
      </c>
      <c r="F247" s="40"/>
      <c r="G247" s="41"/>
      <c r="H247" s="41"/>
      <c r="I247" s="42"/>
      <c r="J247" s="54"/>
      <c r="K247" s="40"/>
      <c r="L247" s="41"/>
      <c r="M247" s="43"/>
      <c r="N247" s="44">
        <f t="shared" si="3"/>
        <v>0</v>
      </c>
      <c r="O247" s="40"/>
      <c r="P247" s="45"/>
      <c r="Q247" s="51"/>
      <c r="R247" s="51"/>
    </row>
    <row r="248" spans="1:18" ht="39.75" customHeight="1" x14ac:dyDescent="0.2">
      <c r="A248" s="39"/>
      <c r="B248" s="56" t="str">
        <f>IFERROR(IF($A248&gt;0,VLOOKUP($A248,Tabla75[#All],5,FALSE),""),"LA INSTITUCIÓN NO SE ENCUENTRA EN EL RFIETP, INGRESE UN CUE CORRECTO")</f>
        <v/>
      </c>
      <c r="C248" s="56" t="str">
        <f>IFERROR(IF($A248&gt;0,VLOOKUP($A248,Tabla75[#All],2,FALSE),""),"LA INSTITUCIÓN NO SE ENCUENTRA EN EL RFIETP, INGRESE UN CUE CORRECTO")</f>
        <v/>
      </c>
      <c r="D248" s="56" t="str">
        <f>IFERROR(IF($A248&gt;0,VLOOKUP($A248,Tabla75[#All],3,FALSE),""),"LA INSTITUCIÓN NO SE ENCUENTRA EN EL RFIETP, INGRESE UN CUE CORRECTO")</f>
        <v/>
      </c>
      <c r="E248" s="56" t="str">
        <f>IFERROR(IF($A248&gt;0,VLOOKUP($A248,Tabla75[#All],4,FALSE),""),"LA INSTITUCIÓN NO SE ENCUENTRA EN EL RFIETP, INGRESE UN CUE CORRECTO")</f>
        <v/>
      </c>
      <c r="F248" s="40"/>
      <c r="G248" s="41"/>
      <c r="H248" s="41"/>
      <c r="I248" s="42"/>
      <c r="J248" s="54"/>
      <c r="K248" s="40"/>
      <c r="L248" s="41"/>
      <c r="M248" s="43"/>
      <c r="N248" s="44">
        <f t="shared" si="3"/>
        <v>0</v>
      </c>
      <c r="O248" s="40"/>
      <c r="P248" s="45"/>
      <c r="Q248" s="51"/>
      <c r="R248" s="51"/>
    </row>
    <row r="249" spans="1:18" ht="39.75" customHeight="1" x14ac:dyDescent="0.2">
      <c r="A249" s="39"/>
      <c r="B249" s="56" t="str">
        <f>IFERROR(IF($A249&gt;0,VLOOKUP($A249,Tabla75[#All],5,FALSE),""),"LA INSTITUCIÓN NO SE ENCUENTRA EN EL RFIETP, INGRESE UN CUE CORRECTO")</f>
        <v/>
      </c>
      <c r="C249" s="56" t="str">
        <f>IFERROR(IF($A249&gt;0,VLOOKUP($A249,Tabla75[#All],2,FALSE),""),"LA INSTITUCIÓN NO SE ENCUENTRA EN EL RFIETP, INGRESE UN CUE CORRECTO")</f>
        <v/>
      </c>
      <c r="D249" s="56" t="str">
        <f>IFERROR(IF($A249&gt;0,VLOOKUP($A249,Tabla75[#All],3,FALSE),""),"LA INSTITUCIÓN NO SE ENCUENTRA EN EL RFIETP, INGRESE UN CUE CORRECTO")</f>
        <v/>
      </c>
      <c r="E249" s="56" t="str">
        <f>IFERROR(IF($A249&gt;0,VLOOKUP($A249,Tabla75[#All],4,FALSE),""),"LA INSTITUCIÓN NO SE ENCUENTRA EN EL RFIETP, INGRESE UN CUE CORRECTO")</f>
        <v/>
      </c>
      <c r="F249" s="40"/>
      <c r="G249" s="41"/>
      <c r="H249" s="41"/>
      <c r="I249" s="42"/>
      <c r="J249" s="54"/>
      <c r="K249" s="40"/>
      <c r="L249" s="41"/>
      <c r="M249" s="43"/>
      <c r="N249" s="44">
        <f t="shared" si="3"/>
        <v>0</v>
      </c>
      <c r="O249" s="40"/>
      <c r="P249" s="45"/>
      <c r="Q249" s="51"/>
      <c r="R249" s="51"/>
    </row>
    <row r="250" spans="1:18" ht="39.75" customHeight="1" x14ac:dyDescent="0.2">
      <c r="A250" s="39"/>
      <c r="B250" s="56" t="str">
        <f>IFERROR(IF($A250&gt;0,VLOOKUP($A250,Tabla75[#All],5,FALSE),""),"LA INSTITUCIÓN NO SE ENCUENTRA EN EL RFIETP, INGRESE UN CUE CORRECTO")</f>
        <v/>
      </c>
      <c r="C250" s="56" t="str">
        <f>IFERROR(IF($A250&gt;0,VLOOKUP($A250,Tabla75[#All],2,FALSE),""),"LA INSTITUCIÓN NO SE ENCUENTRA EN EL RFIETP, INGRESE UN CUE CORRECTO")</f>
        <v/>
      </c>
      <c r="D250" s="56" t="str">
        <f>IFERROR(IF($A250&gt;0,VLOOKUP($A250,Tabla75[#All],3,FALSE),""),"LA INSTITUCIÓN NO SE ENCUENTRA EN EL RFIETP, INGRESE UN CUE CORRECTO")</f>
        <v/>
      </c>
      <c r="E250" s="56" t="str">
        <f>IFERROR(IF($A250&gt;0,VLOOKUP($A250,Tabla75[#All],4,FALSE),""),"LA INSTITUCIÓN NO SE ENCUENTRA EN EL RFIETP, INGRESE UN CUE CORRECTO")</f>
        <v/>
      </c>
      <c r="F250" s="40"/>
      <c r="G250" s="41"/>
      <c r="H250" s="41"/>
      <c r="I250" s="42"/>
      <c r="J250" s="54"/>
      <c r="K250" s="40"/>
      <c r="L250" s="41"/>
      <c r="M250" s="43"/>
      <c r="N250" s="44">
        <f t="shared" si="3"/>
        <v>0</v>
      </c>
      <c r="O250" s="40"/>
      <c r="P250" s="45"/>
      <c r="Q250" s="51"/>
      <c r="R250" s="51"/>
    </row>
    <row r="251" spans="1:18" ht="39.75" customHeight="1" x14ac:dyDescent="0.2">
      <c r="A251" s="39"/>
      <c r="B251" s="56" t="str">
        <f>IFERROR(IF($A251&gt;0,VLOOKUP($A251,Tabla75[#All],5,FALSE),""),"LA INSTITUCIÓN NO SE ENCUENTRA EN EL RFIETP, INGRESE UN CUE CORRECTO")</f>
        <v/>
      </c>
      <c r="C251" s="56" t="str">
        <f>IFERROR(IF($A251&gt;0,VLOOKUP($A251,Tabla75[#All],2,FALSE),""),"LA INSTITUCIÓN NO SE ENCUENTRA EN EL RFIETP, INGRESE UN CUE CORRECTO")</f>
        <v/>
      </c>
      <c r="D251" s="56" t="str">
        <f>IFERROR(IF($A251&gt;0,VLOOKUP($A251,Tabla75[#All],3,FALSE),""),"LA INSTITUCIÓN NO SE ENCUENTRA EN EL RFIETP, INGRESE UN CUE CORRECTO")</f>
        <v/>
      </c>
      <c r="E251" s="56" t="str">
        <f>IFERROR(IF($A251&gt;0,VLOOKUP($A251,Tabla75[#All],4,FALSE),""),"LA INSTITUCIÓN NO SE ENCUENTRA EN EL RFIETP, INGRESE UN CUE CORRECTO")</f>
        <v/>
      </c>
      <c r="F251" s="40"/>
      <c r="G251" s="41"/>
      <c r="H251" s="41"/>
      <c r="I251" s="42"/>
      <c r="J251" s="54"/>
      <c r="K251" s="40"/>
      <c r="L251" s="41"/>
      <c r="M251" s="43"/>
      <c r="N251" s="44">
        <f t="shared" si="3"/>
        <v>0</v>
      </c>
      <c r="O251" s="40"/>
      <c r="P251" s="45"/>
      <c r="Q251" s="51"/>
      <c r="R251" s="51"/>
    </row>
    <row r="252" spans="1:18" ht="39.75" customHeight="1" x14ac:dyDescent="0.2">
      <c r="A252" s="39"/>
      <c r="B252" s="56" t="str">
        <f>IFERROR(IF($A252&gt;0,VLOOKUP($A252,Tabla75[#All],5,FALSE),""),"LA INSTITUCIÓN NO SE ENCUENTRA EN EL RFIETP, INGRESE UN CUE CORRECTO")</f>
        <v/>
      </c>
      <c r="C252" s="56" t="str">
        <f>IFERROR(IF($A252&gt;0,VLOOKUP($A252,Tabla75[#All],2,FALSE),""),"LA INSTITUCIÓN NO SE ENCUENTRA EN EL RFIETP, INGRESE UN CUE CORRECTO")</f>
        <v/>
      </c>
      <c r="D252" s="56" t="str">
        <f>IFERROR(IF($A252&gt;0,VLOOKUP($A252,Tabla75[#All],3,FALSE),""),"LA INSTITUCIÓN NO SE ENCUENTRA EN EL RFIETP, INGRESE UN CUE CORRECTO")</f>
        <v/>
      </c>
      <c r="E252" s="56" t="str">
        <f>IFERROR(IF($A252&gt;0,VLOOKUP($A252,Tabla75[#All],4,FALSE),""),"LA INSTITUCIÓN NO SE ENCUENTRA EN EL RFIETP, INGRESE UN CUE CORRECTO")</f>
        <v/>
      </c>
      <c r="F252" s="40"/>
      <c r="G252" s="41"/>
      <c r="H252" s="41"/>
      <c r="I252" s="42"/>
      <c r="J252" s="54"/>
      <c r="K252" s="40"/>
      <c r="L252" s="41"/>
      <c r="M252" s="43"/>
      <c r="N252" s="44">
        <f t="shared" si="3"/>
        <v>0</v>
      </c>
      <c r="O252" s="40"/>
      <c r="P252" s="45"/>
      <c r="Q252" s="51"/>
      <c r="R252" s="51"/>
    </row>
    <row r="253" spans="1:18" ht="39.75" customHeight="1" x14ac:dyDescent="0.2">
      <c r="A253" s="39"/>
      <c r="B253" s="56" t="str">
        <f>IFERROR(IF($A253&gt;0,VLOOKUP($A253,Tabla75[#All],5,FALSE),""),"LA INSTITUCIÓN NO SE ENCUENTRA EN EL RFIETP, INGRESE UN CUE CORRECTO")</f>
        <v/>
      </c>
      <c r="C253" s="56" t="str">
        <f>IFERROR(IF($A253&gt;0,VLOOKUP($A253,Tabla75[#All],2,FALSE),""),"LA INSTITUCIÓN NO SE ENCUENTRA EN EL RFIETP, INGRESE UN CUE CORRECTO")</f>
        <v/>
      </c>
      <c r="D253" s="56" t="str">
        <f>IFERROR(IF($A253&gt;0,VLOOKUP($A253,Tabla75[#All],3,FALSE),""),"LA INSTITUCIÓN NO SE ENCUENTRA EN EL RFIETP, INGRESE UN CUE CORRECTO")</f>
        <v/>
      </c>
      <c r="E253" s="56" t="str">
        <f>IFERROR(IF($A253&gt;0,VLOOKUP($A253,Tabla75[#All],4,FALSE),""),"LA INSTITUCIÓN NO SE ENCUENTRA EN EL RFIETP, INGRESE UN CUE CORRECTO")</f>
        <v/>
      </c>
      <c r="F253" s="40"/>
      <c r="G253" s="41"/>
      <c r="H253" s="41"/>
      <c r="I253" s="42"/>
      <c r="J253" s="54"/>
      <c r="K253" s="40"/>
      <c r="L253" s="41"/>
      <c r="M253" s="43"/>
      <c r="N253" s="44">
        <f t="shared" si="3"/>
        <v>0</v>
      </c>
      <c r="O253" s="40"/>
      <c r="P253" s="45"/>
      <c r="Q253" s="51"/>
      <c r="R253" s="51"/>
    </row>
    <row r="254" spans="1:18" ht="39.75" customHeight="1" x14ac:dyDescent="0.2">
      <c r="A254" s="39"/>
      <c r="B254" s="56" t="str">
        <f>IFERROR(IF($A254&gt;0,VLOOKUP($A254,Tabla75[#All],5,FALSE),""),"LA INSTITUCIÓN NO SE ENCUENTRA EN EL RFIETP, INGRESE UN CUE CORRECTO")</f>
        <v/>
      </c>
      <c r="C254" s="56" t="str">
        <f>IFERROR(IF($A254&gt;0,VLOOKUP($A254,Tabla75[#All],2,FALSE),""),"LA INSTITUCIÓN NO SE ENCUENTRA EN EL RFIETP, INGRESE UN CUE CORRECTO")</f>
        <v/>
      </c>
      <c r="D254" s="56" t="str">
        <f>IFERROR(IF($A254&gt;0,VLOOKUP($A254,Tabla75[#All],3,FALSE),""),"LA INSTITUCIÓN NO SE ENCUENTRA EN EL RFIETP, INGRESE UN CUE CORRECTO")</f>
        <v/>
      </c>
      <c r="E254" s="56" t="str">
        <f>IFERROR(IF($A254&gt;0,VLOOKUP($A254,Tabla75[#All],4,FALSE),""),"LA INSTITUCIÓN NO SE ENCUENTRA EN EL RFIETP, INGRESE UN CUE CORRECTO")</f>
        <v/>
      </c>
      <c r="F254" s="40"/>
      <c r="G254" s="41"/>
      <c r="H254" s="41"/>
      <c r="I254" s="42"/>
      <c r="J254" s="54"/>
      <c r="K254" s="40"/>
      <c r="L254" s="41"/>
      <c r="M254" s="43"/>
      <c r="N254" s="44">
        <f t="shared" si="3"/>
        <v>0</v>
      </c>
      <c r="O254" s="40"/>
      <c r="P254" s="45"/>
      <c r="Q254" s="51"/>
      <c r="R254" s="51"/>
    </row>
    <row r="255" spans="1:18" ht="39.75" customHeight="1" x14ac:dyDescent="0.2">
      <c r="A255" s="39"/>
      <c r="B255" s="56" t="str">
        <f>IFERROR(IF($A255&gt;0,VLOOKUP($A255,Tabla75[#All],5,FALSE),""),"LA INSTITUCIÓN NO SE ENCUENTRA EN EL RFIETP, INGRESE UN CUE CORRECTO")</f>
        <v/>
      </c>
      <c r="C255" s="56" t="str">
        <f>IFERROR(IF($A255&gt;0,VLOOKUP($A255,Tabla75[#All],2,FALSE),""),"LA INSTITUCIÓN NO SE ENCUENTRA EN EL RFIETP, INGRESE UN CUE CORRECTO")</f>
        <v/>
      </c>
      <c r="D255" s="56" t="str">
        <f>IFERROR(IF($A255&gt;0,VLOOKUP($A255,Tabla75[#All],3,FALSE),""),"LA INSTITUCIÓN NO SE ENCUENTRA EN EL RFIETP, INGRESE UN CUE CORRECTO")</f>
        <v/>
      </c>
      <c r="E255" s="56" t="str">
        <f>IFERROR(IF($A255&gt;0,VLOOKUP($A255,Tabla75[#All],4,FALSE),""),"LA INSTITUCIÓN NO SE ENCUENTRA EN EL RFIETP, INGRESE UN CUE CORRECTO")</f>
        <v/>
      </c>
      <c r="F255" s="40"/>
      <c r="G255" s="41"/>
      <c r="H255" s="41"/>
      <c r="I255" s="42"/>
      <c r="J255" s="54"/>
      <c r="K255" s="40"/>
      <c r="L255" s="41"/>
      <c r="M255" s="43"/>
      <c r="N255" s="44">
        <f t="shared" si="3"/>
        <v>0</v>
      </c>
      <c r="O255" s="40"/>
      <c r="P255" s="45"/>
      <c r="Q255" s="51"/>
      <c r="R255" s="51"/>
    </row>
    <row r="256" spans="1:18" ht="39.75" customHeight="1" x14ac:dyDescent="0.2">
      <c r="A256" s="39"/>
      <c r="B256" s="56" t="str">
        <f>IFERROR(IF($A256&gt;0,VLOOKUP($A256,Tabla75[#All],5,FALSE),""),"LA INSTITUCIÓN NO SE ENCUENTRA EN EL RFIETP, INGRESE UN CUE CORRECTO")</f>
        <v/>
      </c>
      <c r="C256" s="56" t="str">
        <f>IFERROR(IF($A256&gt;0,VLOOKUP($A256,Tabla75[#All],2,FALSE),""),"LA INSTITUCIÓN NO SE ENCUENTRA EN EL RFIETP, INGRESE UN CUE CORRECTO")</f>
        <v/>
      </c>
      <c r="D256" s="56" t="str">
        <f>IFERROR(IF($A256&gt;0,VLOOKUP($A256,Tabla75[#All],3,FALSE),""),"LA INSTITUCIÓN NO SE ENCUENTRA EN EL RFIETP, INGRESE UN CUE CORRECTO")</f>
        <v/>
      </c>
      <c r="E256" s="56" t="str">
        <f>IFERROR(IF($A256&gt;0,VLOOKUP($A256,Tabla75[#All],4,FALSE),""),"LA INSTITUCIÓN NO SE ENCUENTRA EN EL RFIETP, INGRESE UN CUE CORRECTO")</f>
        <v/>
      </c>
      <c r="F256" s="40"/>
      <c r="G256" s="41"/>
      <c r="H256" s="41"/>
      <c r="I256" s="42"/>
      <c r="J256" s="54"/>
      <c r="K256" s="40"/>
      <c r="L256" s="41"/>
      <c r="M256" s="43"/>
      <c r="N256" s="44">
        <f t="shared" si="3"/>
        <v>0</v>
      </c>
      <c r="O256" s="40"/>
      <c r="P256" s="45"/>
      <c r="Q256" s="51"/>
      <c r="R256" s="51"/>
    </row>
    <row r="257" spans="1:18" ht="39.75" customHeight="1" x14ac:dyDescent="0.2">
      <c r="A257" s="39"/>
      <c r="B257" s="56" t="str">
        <f>IFERROR(IF($A257&gt;0,VLOOKUP($A257,Tabla75[#All],5,FALSE),""),"LA INSTITUCIÓN NO SE ENCUENTRA EN EL RFIETP, INGRESE UN CUE CORRECTO")</f>
        <v/>
      </c>
      <c r="C257" s="56" t="str">
        <f>IFERROR(IF($A257&gt;0,VLOOKUP($A257,Tabla75[#All],2,FALSE),""),"LA INSTITUCIÓN NO SE ENCUENTRA EN EL RFIETP, INGRESE UN CUE CORRECTO")</f>
        <v/>
      </c>
      <c r="D257" s="56" t="str">
        <f>IFERROR(IF($A257&gt;0,VLOOKUP($A257,Tabla75[#All],3,FALSE),""),"LA INSTITUCIÓN NO SE ENCUENTRA EN EL RFIETP, INGRESE UN CUE CORRECTO")</f>
        <v/>
      </c>
      <c r="E257" s="56" t="str">
        <f>IFERROR(IF($A257&gt;0,VLOOKUP($A257,Tabla75[#All],4,FALSE),""),"LA INSTITUCIÓN NO SE ENCUENTRA EN EL RFIETP, INGRESE UN CUE CORRECTO")</f>
        <v/>
      </c>
      <c r="F257" s="40"/>
      <c r="G257" s="41"/>
      <c r="H257" s="41"/>
      <c r="I257" s="42"/>
      <c r="J257" s="54"/>
      <c r="K257" s="40"/>
      <c r="L257" s="41"/>
      <c r="M257" s="43"/>
      <c r="N257" s="44">
        <f t="shared" si="3"/>
        <v>0</v>
      </c>
      <c r="O257" s="40"/>
      <c r="P257" s="45"/>
      <c r="Q257" s="51"/>
      <c r="R257" s="51"/>
    </row>
    <row r="258" spans="1:18" ht="39.75" customHeight="1" x14ac:dyDescent="0.2">
      <c r="A258" s="39"/>
      <c r="B258" s="56" t="str">
        <f>IFERROR(IF($A258&gt;0,VLOOKUP($A258,Tabla75[#All],5,FALSE),""),"LA INSTITUCIÓN NO SE ENCUENTRA EN EL RFIETP, INGRESE UN CUE CORRECTO")</f>
        <v/>
      </c>
      <c r="C258" s="56" t="str">
        <f>IFERROR(IF($A258&gt;0,VLOOKUP($A258,Tabla75[#All],2,FALSE),""),"LA INSTITUCIÓN NO SE ENCUENTRA EN EL RFIETP, INGRESE UN CUE CORRECTO")</f>
        <v/>
      </c>
      <c r="D258" s="56" t="str">
        <f>IFERROR(IF($A258&gt;0,VLOOKUP($A258,Tabla75[#All],3,FALSE),""),"LA INSTITUCIÓN NO SE ENCUENTRA EN EL RFIETP, INGRESE UN CUE CORRECTO")</f>
        <v/>
      </c>
      <c r="E258" s="56" t="str">
        <f>IFERROR(IF($A258&gt;0,VLOOKUP($A258,Tabla75[#All],4,FALSE),""),"LA INSTITUCIÓN NO SE ENCUENTRA EN EL RFIETP, INGRESE UN CUE CORRECTO")</f>
        <v/>
      </c>
      <c r="F258" s="40"/>
      <c r="G258" s="41"/>
      <c r="H258" s="41"/>
      <c r="I258" s="42"/>
      <c r="J258" s="54"/>
      <c r="K258" s="40"/>
      <c r="L258" s="41"/>
      <c r="M258" s="43"/>
      <c r="N258" s="44">
        <f t="shared" si="3"/>
        <v>0</v>
      </c>
      <c r="O258" s="40"/>
      <c r="P258" s="45"/>
      <c r="Q258" s="51"/>
      <c r="R258" s="51"/>
    </row>
    <row r="259" spans="1:18" ht="39.75" customHeight="1" x14ac:dyDescent="0.2">
      <c r="A259" s="39"/>
      <c r="B259" s="56" t="str">
        <f>IFERROR(IF($A259&gt;0,VLOOKUP($A259,Tabla75[#All],5,FALSE),""),"LA INSTITUCIÓN NO SE ENCUENTRA EN EL RFIETP, INGRESE UN CUE CORRECTO")</f>
        <v/>
      </c>
      <c r="C259" s="56" t="str">
        <f>IFERROR(IF($A259&gt;0,VLOOKUP($A259,Tabla75[#All],2,FALSE),""),"LA INSTITUCIÓN NO SE ENCUENTRA EN EL RFIETP, INGRESE UN CUE CORRECTO")</f>
        <v/>
      </c>
      <c r="D259" s="56" t="str">
        <f>IFERROR(IF($A259&gt;0,VLOOKUP($A259,Tabla75[#All],3,FALSE),""),"LA INSTITUCIÓN NO SE ENCUENTRA EN EL RFIETP, INGRESE UN CUE CORRECTO")</f>
        <v/>
      </c>
      <c r="E259" s="56" t="str">
        <f>IFERROR(IF($A259&gt;0,VLOOKUP($A259,Tabla75[#All],4,FALSE),""),"LA INSTITUCIÓN NO SE ENCUENTRA EN EL RFIETP, INGRESE UN CUE CORRECTO")</f>
        <v/>
      </c>
      <c r="F259" s="40"/>
      <c r="G259" s="41"/>
      <c r="H259" s="41"/>
      <c r="I259" s="42"/>
      <c r="J259" s="54"/>
      <c r="K259" s="40"/>
      <c r="L259" s="41"/>
      <c r="M259" s="43"/>
      <c r="N259" s="44">
        <f t="shared" si="3"/>
        <v>0</v>
      </c>
      <c r="O259" s="40"/>
      <c r="P259" s="45"/>
      <c r="Q259" s="51"/>
      <c r="R259" s="51"/>
    </row>
    <row r="260" spans="1:18" ht="39.75" customHeight="1" x14ac:dyDescent="0.2">
      <c r="A260" s="39"/>
      <c r="B260" s="56" t="str">
        <f>IFERROR(IF($A260&gt;0,VLOOKUP($A260,Tabla75[#All],5,FALSE),""),"LA INSTITUCIÓN NO SE ENCUENTRA EN EL RFIETP, INGRESE UN CUE CORRECTO")</f>
        <v/>
      </c>
      <c r="C260" s="56" t="str">
        <f>IFERROR(IF($A260&gt;0,VLOOKUP($A260,Tabla75[#All],2,FALSE),""),"LA INSTITUCIÓN NO SE ENCUENTRA EN EL RFIETP, INGRESE UN CUE CORRECTO")</f>
        <v/>
      </c>
      <c r="D260" s="56" t="str">
        <f>IFERROR(IF($A260&gt;0,VLOOKUP($A260,Tabla75[#All],3,FALSE),""),"LA INSTITUCIÓN NO SE ENCUENTRA EN EL RFIETP, INGRESE UN CUE CORRECTO")</f>
        <v/>
      </c>
      <c r="E260" s="56" t="str">
        <f>IFERROR(IF($A260&gt;0,VLOOKUP($A260,Tabla75[#All],4,FALSE),""),"LA INSTITUCIÓN NO SE ENCUENTRA EN EL RFIETP, INGRESE UN CUE CORRECTO")</f>
        <v/>
      </c>
      <c r="F260" s="40"/>
      <c r="G260" s="41"/>
      <c r="H260" s="41"/>
      <c r="I260" s="42"/>
      <c r="J260" s="54"/>
      <c r="K260" s="40"/>
      <c r="L260" s="41"/>
      <c r="M260" s="43"/>
      <c r="N260" s="44">
        <f t="shared" si="3"/>
        <v>0</v>
      </c>
      <c r="O260" s="40"/>
      <c r="P260" s="45"/>
      <c r="Q260" s="51"/>
      <c r="R260" s="51"/>
    </row>
    <row r="261" spans="1:18" ht="39.75" customHeight="1" x14ac:dyDescent="0.2">
      <c r="A261" s="39"/>
      <c r="B261" s="56" t="str">
        <f>IFERROR(IF($A261&gt;0,VLOOKUP($A261,Tabla75[#All],5,FALSE),""),"LA INSTITUCIÓN NO SE ENCUENTRA EN EL RFIETP, INGRESE UN CUE CORRECTO")</f>
        <v/>
      </c>
      <c r="C261" s="56" t="str">
        <f>IFERROR(IF($A261&gt;0,VLOOKUP($A261,Tabla75[#All],2,FALSE),""),"LA INSTITUCIÓN NO SE ENCUENTRA EN EL RFIETP, INGRESE UN CUE CORRECTO")</f>
        <v/>
      </c>
      <c r="D261" s="56" t="str">
        <f>IFERROR(IF($A261&gt;0,VLOOKUP($A261,Tabla75[#All],3,FALSE),""),"LA INSTITUCIÓN NO SE ENCUENTRA EN EL RFIETP, INGRESE UN CUE CORRECTO")</f>
        <v/>
      </c>
      <c r="E261" s="56" t="str">
        <f>IFERROR(IF($A261&gt;0,VLOOKUP($A261,Tabla75[#All],4,FALSE),""),"LA INSTITUCIÓN NO SE ENCUENTRA EN EL RFIETP, INGRESE UN CUE CORRECTO")</f>
        <v/>
      </c>
      <c r="F261" s="40"/>
      <c r="G261" s="41"/>
      <c r="H261" s="41"/>
      <c r="I261" s="42"/>
      <c r="J261" s="54"/>
      <c r="K261" s="40"/>
      <c r="L261" s="41"/>
      <c r="M261" s="43"/>
      <c r="N261" s="44">
        <f t="shared" si="3"/>
        <v>0</v>
      </c>
      <c r="O261" s="40"/>
      <c r="P261" s="45"/>
      <c r="Q261" s="51"/>
      <c r="R261" s="51"/>
    </row>
    <row r="262" spans="1:18" ht="39.75" customHeight="1" x14ac:dyDescent="0.2">
      <c r="A262" s="39"/>
      <c r="B262" s="56" t="str">
        <f>IFERROR(IF($A262&gt;0,VLOOKUP($A262,Tabla75[#All],5,FALSE),""),"LA INSTITUCIÓN NO SE ENCUENTRA EN EL RFIETP, INGRESE UN CUE CORRECTO")</f>
        <v/>
      </c>
      <c r="C262" s="56" t="str">
        <f>IFERROR(IF($A262&gt;0,VLOOKUP($A262,Tabla75[#All],2,FALSE),""),"LA INSTITUCIÓN NO SE ENCUENTRA EN EL RFIETP, INGRESE UN CUE CORRECTO")</f>
        <v/>
      </c>
      <c r="D262" s="56" t="str">
        <f>IFERROR(IF($A262&gt;0,VLOOKUP($A262,Tabla75[#All],3,FALSE),""),"LA INSTITUCIÓN NO SE ENCUENTRA EN EL RFIETP, INGRESE UN CUE CORRECTO")</f>
        <v/>
      </c>
      <c r="E262" s="56" t="str">
        <f>IFERROR(IF($A262&gt;0,VLOOKUP($A262,Tabla75[#All],4,FALSE),""),"LA INSTITUCIÓN NO SE ENCUENTRA EN EL RFIETP, INGRESE UN CUE CORRECTO")</f>
        <v/>
      </c>
      <c r="F262" s="40"/>
      <c r="G262" s="41"/>
      <c r="H262" s="41"/>
      <c r="I262" s="42"/>
      <c r="J262" s="54"/>
      <c r="K262" s="40"/>
      <c r="L262" s="41"/>
      <c r="M262" s="43"/>
      <c r="N262" s="44">
        <f t="shared" si="3"/>
        <v>0</v>
      </c>
      <c r="O262" s="40"/>
      <c r="P262" s="45"/>
      <c r="Q262" s="51"/>
      <c r="R262" s="51"/>
    </row>
    <row r="263" spans="1:18" ht="39.75" customHeight="1" x14ac:dyDescent="0.2">
      <c r="A263" s="39"/>
      <c r="B263" s="56" t="str">
        <f>IFERROR(IF($A263&gt;0,VLOOKUP($A263,Tabla75[#All],5,FALSE),""),"LA INSTITUCIÓN NO SE ENCUENTRA EN EL RFIETP, INGRESE UN CUE CORRECTO")</f>
        <v/>
      </c>
      <c r="C263" s="56" t="str">
        <f>IFERROR(IF($A263&gt;0,VLOOKUP($A263,Tabla75[#All],2,FALSE),""),"LA INSTITUCIÓN NO SE ENCUENTRA EN EL RFIETP, INGRESE UN CUE CORRECTO")</f>
        <v/>
      </c>
      <c r="D263" s="56" t="str">
        <f>IFERROR(IF($A263&gt;0,VLOOKUP($A263,Tabla75[#All],3,FALSE),""),"LA INSTITUCIÓN NO SE ENCUENTRA EN EL RFIETP, INGRESE UN CUE CORRECTO")</f>
        <v/>
      </c>
      <c r="E263" s="56" t="str">
        <f>IFERROR(IF($A263&gt;0,VLOOKUP($A263,Tabla75[#All],4,FALSE),""),"LA INSTITUCIÓN NO SE ENCUENTRA EN EL RFIETP, INGRESE UN CUE CORRECTO")</f>
        <v/>
      </c>
      <c r="F263" s="40"/>
      <c r="G263" s="41"/>
      <c r="H263" s="41"/>
      <c r="I263" s="42"/>
      <c r="J263" s="54"/>
      <c r="K263" s="40"/>
      <c r="L263" s="41"/>
      <c r="M263" s="43"/>
      <c r="N263" s="44">
        <f t="shared" si="3"/>
        <v>0</v>
      </c>
      <c r="O263" s="40"/>
      <c r="P263" s="45"/>
      <c r="Q263" s="51"/>
      <c r="R263" s="51"/>
    </row>
    <row r="264" spans="1:18" ht="39.75" customHeight="1" x14ac:dyDescent="0.2">
      <c r="A264" s="39"/>
      <c r="B264" s="56" t="str">
        <f>IFERROR(IF($A264&gt;0,VLOOKUP($A264,Tabla75[#All],5,FALSE),""),"LA INSTITUCIÓN NO SE ENCUENTRA EN EL RFIETP, INGRESE UN CUE CORRECTO")</f>
        <v/>
      </c>
      <c r="C264" s="56" t="str">
        <f>IFERROR(IF($A264&gt;0,VLOOKUP($A264,Tabla75[#All],2,FALSE),""),"LA INSTITUCIÓN NO SE ENCUENTRA EN EL RFIETP, INGRESE UN CUE CORRECTO")</f>
        <v/>
      </c>
      <c r="D264" s="56" t="str">
        <f>IFERROR(IF($A264&gt;0,VLOOKUP($A264,Tabla75[#All],3,FALSE),""),"LA INSTITUCIÓN NO SE ENCUENTRA EN EL RFIETP, INGRESE UN CUE CORRECTO")</f>
        <v/>
      </c>
      <c r="E264" s="56" t="str">
        <f>IFERROR(IF($A264&gt;0,VLOOKUP($A264,Tabla75[#All],4,FALSE),""),"LA INSTITUCIÓN NO SE ENCUENTRA EN EL RFIETP, INGRESE UN CUE CORRECTO")</f>
        <v/>
      </c>
      <c r="F264" s="40"/>
      <c r="G264" s="41"/>
      <c r="H264" s="41"/>
      <c r="I264" s="42"/>
      <c r="J264" s="54"/>
      <c r="K264" s="40"/>
      <c r="L264" s="41"/>
      <c r="M264" s="43"/>
      <c r="N264" s="44">
        <f t="shared" si="3"/>
        <v>0</v>
      </c>
      <c r="O264" s="40"/>
      <c r="P264" s="45"/>
      <c r="Q264" s="51"/>
      <c r="R264" s="51"/>
    </row>
    <row r="265" spans="1:18" ht="39.75" customHeight="1" x14ac:dyDescent="0.2">
      <c r="A265" s="39"/>
      <c r="B265" s="56" t="str">
        <f>IFERROR(IF($A265&gt;0,VLOOKUP($A265,Tabla75[#All],5,FALSE),""),"LA INSTITUCIÓN NO SE ENCUENTRA EN EL RFIETP, INGRESE UN CUE CORRECTO")</f>
        <v/>
      </c>
      <c r="C265" s="56" t="str">
        <f>IFERROR(IF($A265&gt;0,VLOOKUP($A265,Tabla75[#All],2,FALSE),""),"LA INSTITUCIÓN NO SE ENCUENTRA EN EL RFIETP, INGRESE UN CUE CORRECTO")</f>
        <v/>
      </c>
      <c r="D265" s="56" t="str">
        <f>IFERROR(IF($A265&gt;0,VLOOKUP($A265,Tabla75[#All],3,FALSE),""),"LA INSTITUCIÓN NO SE ENCUENTRA EN EL RFIETP, INGRESE UN CUE CORRECTO")</f>
        <v/>
      </c>
      <c r="E265" s="56" t="str">
        <f>IFERROR(IF($A265&gt;0,VLOOKUP($A265,Tabla75[#All],4,FALSE),""),"LA INSTITUCIÓN NO SE ENCUENTRA EN EL RFIETP, INGRESE UN CUE CORRECTO")</f>
        <v/>
      </c>
      <c r="F265" s="40"/>
      <c r="G265" s="41"/>
      <c r="H265" s="41"/>
      <c r="I265" s="42"/>
      <c r="J265" s="54"/>
      <c r="K265" s="40"/>
      <c r="L265" s="41"/>
      <c r="M265" s="43"/>
      <c r="N265" s="44">
        <f t="shared" si="3"/>
        <v>0</v>
      </c>
      <c r="O265" s="40"/>
      <c r="P265" s="45"/>
      <c r="Q265" s="51"/>
      <c r="R265" s="51"/>
    </row>
    <row r="266" spans="1:18" ht="39.75" customHeight="1" x14ac:dyDescent="0.2">
      <c r="A266" s="39"/>
      <c r="B266" s="56" t="str">
        <f>IFERROR(IF($A266&gt;0,VLOOKUP($A266,Tabla75[#All],5,FALSE),""),"LA INSTITUCIÓN NO SE ENCUENTRA EN EL RFIETP, INGRESE UN CUE CORRECTO")</f>
        <v/>
      </c>
      <c r="C266" s="56" t="str">
        <f>IFERROR(IF($A266&gt;0,VLOOKUP($A266,Tabla75[#All],2,FALSE),""),"LA INSTITUCIÓN NO SE ENCUENTRA EN EL RFIETP, INGRESE UN CUE CORRECTO")</f>
        <v/>
      </c>
      <c r="D266" s="56" t="str">
        <f>IFERROR(IF($A266&gt;0,VLOOKUP($A266,Tabla75[#All],3,FALSE),""),"LA INSTITUCIÓN NO SE ENCUENTRA EN EL RFIETP, INGRESE UN CUE CORRECTO")</f>
        <v/>
      </c>
      <c r="E266" s="56" t="str">
        <f>IFERROR(IF($A266&gt;0,VLOOKUP($A266,Tabla75[#All],4,FALSE),""),"LA INSTITUCIÓN NO SE ENCUENTRA EN EL RFIETP, INGRESE UN CUE CORRECTO")</f>
        <v/>
      </c>
      <c r="F266" s="40"/>
      <c r="G266" s="41"/>
      <c r="H266" s="41"/>
      <c r="I266" s="42"/>
      <c r="J266" s="54"/>
      <c r="K266" s="40"/>
      <c r="L266" s="41"/>
      <c r="M266" s="43"/>
      <c r="N266" s="44">
        <f t="shared" si="3"/>
        <v>0</v>
      </c>
      <c r="O266" s="40"/>
      <c r="P266" s="45"/>
      <c r="Q266" s="51"/>
      <c r="R266" s="51"/>
    </row>
    <row r="267" spans="1:18" ht="39.75" customHeight="1" x14ac:dyDescent="0.2">
      <c r="A267" s="39"/>
      <c r="B267" s="56" t="str">
        <f>IFERROR(IF($A267&gt;0,VLOOKUP($A267,Tabla75[#All],5,FALSE),""),"LA INSTITUCIÓN NO SE ENCUENTRA EN EL RFIETP, INGRESE UN CUE CORRECTO")</f>
        <v/>
      </c>
      <c r="C267" s="56" t="str">
        <f>IFERROR(IF($A267&gt;0,VLOOKUP($A267,Tabla75[#All],2,FALSE),""),"LA INSTITUCIÓN NO SE ENCUENTRA EN EL RFIETP, INGRESE UN CUE CORRECTO")</f>
        <v/>
      </c>
      <c r="D267" s="56" t="str">
        <f>IFERROR(IF($A267&gt;0,VLOOKUP($A267,Tabla75[#All],3,FALSE),""),"LA INSTITUCIÓN NO SE ENCUENTRA EN EL RFIETP, INGRESE UN CUE CORRECTO")</f>
        <v/>
      </c>
      <c r="E267" s="56" t="str">
        <f>IFERROR(IF($A267&gt;0,VLOOKUP($A267,Tabla75[#All],4,FALSE),""),"LA INSTITUCIÓN NO SE ENCUENTRA EN EL RFIETP, INGRESE UN CUE CORRECTO")</f>
        <v/>
      </c>
      <c r="F267" s="40"/>
      <c r="G267" s="41"/>
      <c r="H267" s="41"/>
      <c r="I267" s="42"/>
      <c r="J267" s="54"/>
      <c r="K267" s="40"/>
      <c r="L267" s="41"/>
      <c r="M267" s="43"/>
      <c r="N267" s="44">
        <f t="shared" ref="N267:N330" si="4">+L267*M267</f>
        <v>0</v>
      </c>
      <c r="O267" s="40"/>
      <c r="P267" s="45"/>
      <c r="Q267" s="51"/>
      <c r="R267" s="51"/>
    </row>
    <row r="268" spans="1:18" ht="39.75" customHeight="1" x14ac:dyDescent="0.2">
      <c r="A268" s="39"/>
      <c r="B268" s="56" t="str">
        <f>IFERROR(IF($A268&gt;0,VLOOKUP($A268,Tabla75[#All],5,FALSE),""),"LA INSTITUCIÓN NO SE ENCUENTRA EN EL RFIETP, INGRESE UN CUE CORRECTO")</f>
        <v/>
      </c>
      <c r="C268" s="56" t="str">
        <f>IFERROR(IF($A268&gt;0,VLOOKUP($A268,Tabla75[#All],2,FALSE),""),"LA INSTITUCIÓN NO SE ENCUENTRA EN EL RFIETP, INGRESE UN CUE CORRECTO")</f>
        <v/>
      </c>
      <c r="D268" s="56" t="str">
        <f>IFERROR(IF($A268&gt;0,VLOOKUP($A268,Tabla75[#All],3,FALSE),""),"LA INSTITUCIÓN NO SE ENCUENTRA EN EL RFIETP, INGRESE UN CUE CORRECTO")</f>
        <v/>
      </c>
      <c r="E268" s="56" t="str">
        <f>IFERROR(IF($A268&gt;0,VLOOKUP($A268,Tabla75[#All],4,FALSE),""),"LA INSTITUCIÓN NO SE ENCUENTRA EN EL RFIETP, INGRESE UN CUE CORRECTO")</f>
        <v/>
      </c>
      <c r="F268" s="40"/>
      <c r="G268" s="41"/>
      <c r="H268" s="41"/>
      <c r="I268" s="42"/>
      <c r="J268" s="54"/>
      <c r="K268" s="40"/>
      <c r="L268" s="41"/>
      <c r="M268" s="43"/>
      <c r="N268" s="44">
        <f t="shared" si="4"/>
        <v>0</v>
      </c>
      <c r="O268" s="40"/>
      <c r="P268" s="45"/>
      <c r="Q268" s="51"/>
      <c r="R268" s="51"/>
    </row>
    <row r="269" spans="1:18" ht="39.75" customHeight="1" x14ac:dyDescent="0.2">
      <c r="A269" s="39"/>
      <c r="B269" s="56" t="str">
        <f>IFERROR(IF($A269&gt;0,VLOOKUP($A269,Tabla75[#All],5,FALSE),""),"LA INSTITUCIÓN NO SE ENCUENTRA EN EL RFIETP, INGRESE UN CUE CORRECTO")</f>
        <v/>
      </c>
      <c r="C269" s="56" t="str">
        <f>IFERROR(IF($A269&gt;0,VLOOKUP($A269,Tabla75[#All],2,FALSE),""),"LA INSTITUCIÓN NO SE ENCUENTRA EN EL RFIETP, INGRESE UN CUE CORRECTO")</f>
        <v/>
      </c>
      <c r="D269" s="56" t="str">
        <f>IFERROR(IF($A269&gt;0,VLOOKUP($A269,Tabla75[#All],3,FALSE),""),"LA INSTITUCIÓN NO SE ENCUENTRA EN EL RFIETP, INGRESE UN CUE CORRECTO")</f>
        <v/>
      </c>
      <c r="E269" s="56" t="str">
        <f>IFERROR(IF($A269&gt;0,VLOOKUP($A269,Tabla75[#All],4,FALSE),""),"LA INSTITUCIÓN NO SE ENCUENTRA EN EL RFIETP, INGRESE UN CUE CORRECTO")</f>
        <v/>
      </c>
      <c r="F269" s="40"/>
      <c r="G269" s="41"/>
      <c r="H269" s="41"/>
      <c r="I269" s="42"/>
      <c r="J269" s="54"/>
      <c r="K269" s="40"/>
      <c r="L269" s="41"/>
      <c r="M269" s="43"/>
      <c r="N269" s="44">
        <f t="shared" si="4"/>
        <v>0</v>
      </c>
      <c r="O269" s="40"/>
      <c r="P269" s="45"/>
      <c r="Q269" s="51"/>
      <c r="R269" s="51"/>
    </row>
    <row r="270" spans="1:18" ht="39.75" customHeight="1" x14ac:dyDescent="0.2">
      <c r="A270" s="39"/>
      <c r="B270" s="56" t="str">
        <f>IFERROR(IF($A270&gt;0,VLOOKUP($A270,Tabla75[#All],5,FALSE),""),"LA INSTITUCIÓN NO SE ENCUENTRA EN EL RFIETP, INGRESE UN CUE CORRECTO")</f>
        <v/>
      </c>
      <c r="C270" s="56" t="str">
        <f>IFERROR(IF($A270&gt;0,VLOOKUP($A270,Tabla75[#All],2,FALSE),""),"LA INSTITUCIÓN NO SE ENCUENTRA EN EL RFIETP, INGRESE UN CUE CORRECTO")</f>
        <v/>
      </c>
      <c r="D270" s="56" t="str">
        <f>IFERROR(IF($A270&gt;0,VLOOKUP($A270,Tabla75[#All],3,FALSE),""),"LA INSTITUCIÓN NO SE ENCUENTRA EN EL RFIETP, INGRESE UN CUE CORRECTO")</f>
        <v/>
      </c>
      <c r="E270" s="56" t="str">
        <f>IFERROR(IF($A270&gt;0,VLOOKUP($A270,Tabla75[#All],4,FALSE),""),"LA INSTITUCIÓN NO SE ENCUENTRA EN EL RFIETP, INGRESE UN CUE CORRECTO")</f>
        <v/>
      </c>
      <c r="F270" s="40"/>
      <c r="G270" s="41"/>
      <c r="H270" s="41"/>
      <c r="I270" s="42"/>
      <c r="J270" s="54"/>
      <c r="K270" s="40"/>
      <c r="L270" s="41"/>
      <c r="M270" s="43"/>
      <c r="N270" s="44">
        <f t="shared" si="4"/>
        <v>0</v>
      </c>
      <c r="O270" s="40"/>
      <c r="P270" s="45"/>
      <c r="Q270" s="51"/>
      <c r="R270" s="51"/>
    </row>
    <row r="271" spans="1:18" ht="39.75" customHeight="1" x14ac:dyDescent="0.2">
      <c r="A271" s="39"/>
      <c r="B271" s="56" t="str">
        <f>IFERROR(IF($A271&gt;0,VLOOKUP($A271,Tabla75[#All],5,FALSE),""),"LA INSTITUCIÓN NO SE ENCUENTRA EN EL RFIETP, INGRESE UN CUE CORRECTO")</f>
        <v/>
      </c>
      <c r="C271" s="56" t="str">
        <f>IFERROR(IF($A271&gt;0,VLOOKUP($A271,Tabla75[#All],2,FALSE),""),"LA INSTITUCIÓN NO SE ENCUENTRA EN EL RFIETP, INGRESE UN CUE CORRECTO")</f>
        <v/>
      </c>
      <c r="D271" s="56" t="str">
        <f>IFERROR(IF($A271&gt;0,VLOOKUP($A271,Tabla75[#All],3,FALSE),""),"LA INSTITUCIÓN NO SE ENCUENTRA EN EL RFIETP, INGRESE UN CUE CORRECTO")</f>
        <v/>
      </c>
      <c r="E271" s="56" t="str">
        <f>IFERROR(IF($A271&gt;0,VLOOKUP($A271,Tabla75[#All],4,FALSE),""),"LA INSTITUCIÓN NO SE ENCUENTRA EN EL RFIETP, INGRESE UN CUE CORRECTO")</f>
        <v/>
      </c>
      <c r="F271" s="40"/>
      <c r="G271" s="41"/>
      <c r="H271" s="41"/>
      <c r="I271" s="42"/>
      <c r="J271" s="54"/>
      <c r="K271" s="40"/>
      <c r="L271" s="41"/>
      <c r="M271" s="43"/>
      <c r="N271" s="44">
        <f t="shared" si="4"/>
        <v>0</v>
      </c>
      <c r="O271" s="40"/>
      <c r="P271" s="45"/>
      <c r="Q271" s="51"/>
      <c r="R271" s="51"/>
    </row>
    <row r="272" spans="1:18" ht="39.75" customHeight="1" x14ac:dyDescent="0.2">
      <c r="A272" s="39"/>
      <c r="B272" s="56" t="str">
        <f>IFERROR(IF($A272&gt;0,VLOOKUP($A272,Tabla75[#All],5,FALSE),""),"LA INSTITUCIÓN NO SE ENCUENTRA EN EL RFIETP, INGRESE UN CUE CORRECTO")</f>
        <v/>
      </c>
      <c r="C272" s="56" t="str">
        <f>IFERROR(IF($A272&gt;0,VLOOKUP($A272,Tabla75[#All],2,FALSE),""),"LA INSTITUCIÓN NO SE ENCUENTRA EN EL RFIETP, INGRESE UN CUE CORRECTO")</f>
        <v/>
      </c>
      <c r="D272" s="56" t="str">
        <f>IFERROR(IF($A272&gt;0,VLOOKUP($A272,Tabla75[#All],3,FALSE),""),"LA INSTITUCIÓN NO SE ENCUENTRA EN EL RFIETP, INGRESE UN CUE CORRECTO")</f>
        <v/>
      </c>
      <c r="E272" s="56" t="str">
        <f>IFERROR(IF($A272&gt;0,VLOOKUP($A272,Tabla75[#All],4,FALSE),""),"LA INSTITUCIÓN NO SE ENCUENTRA EN EL RFIETP, INGRESE UN CUE CORRECTO")</f>
        <v/>
      </c>
      <c r="F272" s="40"/>
      <c r="G272" s="41"/>
      <c r="H272" s="41"/>
      <c r="I272" s="42"/>
      <c r="J272" s="54"/>
      <c r="K272" s="40"/>
      <c r="L272" s="41"/>
      <c r="M272" s="43"/>
      <c r="N272" s="44">
        <f t="shared" si="4"/>
        <v>0</v>
      </c>
      <c r="O272" s="40"/>
      <c r="P272" s="45"/>
      <c r="Q272" s="51"/>
      <c r="R272" s="51"/>
    </row>
    <row r="273" spans="1:18" ht="39.75" customHeight="1" x14ac:dyDescent="0.2">
      <c r="A273" s="39"/>
      <c r="B273" s="56" t="str">
        <f>IFERROR(IF($A273&gt;0,VLOOKUP($A273,Tabla75[#All],5,FALSE),""),"LA INSTITUCIÓN NO SE ENCUENTRA EN EL RFIETP, INGRESE UN CUE CORRECTO")</f>
        <v/>
      </c>
      <c r="C273" s="56" t="str">
        <f>IFERROR(IF($A273&gt;0,VLOOKUP($A273,Tabla75[#All],2,FALSE),""),"LA INSTITUCIÓN NO SE ENCUENTRA EN EL RFIETP, INGRESE UN CUE CORRECTO")</f>
        <v/>
      </c>
      <c r="D273" s="56" t="str">
        <f>IFERROR(IF($A273&gt;0,VLOOKUP($A273,Tabla75[#All],3,FALSE),""),"LA INSTITUCIÓN NO SE ENCUENTRA EN EL RFIETP, INGRESE UN CUE CORRECTO")</f>
        <v/>
      </c>
      <c r="E273" s="56" t="str">
        <f>IFERROR(IF($A273&gt;0,VLOOKUP($A273,Tabla75[#All],4,FALSE),""),"LA INSTITUCIÓN NO SE ENCUENTRA EN EL RFIETP, INGRESE UN CUE CORRECTO")</f>
        <v/>
      </c>
      <c r="F273" s="40"/>
      <c r="G273" s="41"/>
      <c r="H273" s="41"/>
      <c r="I273" s="42"/>
      <c r="J273" s="54"/>
      <c r="K273" s="40"/>
      <c r="L273" s="41"/>
      <c r="M273" s="43"/>
      <c r="N273" s="44">
        <f t="shared" si="4"/>
        <v>0</v>
      </c>
      <c r="O273" s="40"/>
      <c r="P273" s="45"/>
      <c r="Q273" s="51"/>
      <c r="R273" s="51"/>
    </row>
    <row r="274" spans="1:18" ht="39.75" customHeight="1" x14ac:dyDescent="0.2">
      <c r="A274" s="39"/>
      <c r="B274" s="56" t="str">
        <f>IFERROR(IF($A274&gt;0,VLOOKUP($A274,Tabla75[#All],5,FALSE),""),"LA INSTITUCIÓN NO SE ENCUENTRA EN EL RFIETP, INGRESE UN CUE CORRECTO")</f>
        <v/>
      </c>
      <c r="C274" s="56" t="str">
        <f>IFERROR(IF($A274&gt;0,VLOOKUP($A274,Tabla75[#All],2,FALSE),""),"LA INSTITUCIÓN NO SE ENCUENTRA EN EL RFIETP, INGRESE UN CUE CORRECTO")</f>
        <v/>
      </c>
      <c r="D274" s="56" t="str">
        <f>IFERROR(IF($A274&gt;0,VLOOKUP($A274,Tabla75[#All],3,FALSE),""),"LA INSTITUCIÓN NO SE ENCUENTRA EN EL RFIETP, INGRESE UN CUE CORRECTO")</f>
        <v/>
      </c>
      <c r="E274" s="56" t="str">
        <f>IFERROR(IF($A274&gt;0,VLOOKUP($A274,Tabla75[#All],4,FALSE),""),"LA INSTITUCIÓN NO SE ENCUENTRA EN EL RFIETP, INGRESE UN CUE CORRECTO")</f>
        <v/>
      </c>
      <c r="F274" s="40"/>
      <c r="G274" s="41"/>
      <c r="H274" s="41"/>
      <c r="I274" s="42"/>
      <c r="J274" s="54"/>
      <c r="K274" s="40"/>
      <c r="L274" s="41"/>
      <c r="M274" s="43"/>
      <c r="N274" s="44">
        <f t="shared" si="4"/>
        <v>0</v>
      </c>
      <c r="O274" s="40"/>
      <c r="P274" s="45"/>
      <c r="Q274" s="51"/>
      <c r="R274" s="51"/>
    </row>
    <row r="275" spans="1:18" ht="39.75" customHeight="1" x14ac:dyDescent="0.2">
      <c r="A275" s="39"/>
      <c r="B275" s="56" t="str">
        <f>IFERROR(IF($A275&gt;0,VLOOKUP($A275,Tabla75[#All],5,FALSE),""),"LA INSTITUCIÓN NO SE ENCUENTRA EN EL RFIETP, INGRESE UN CUE CORRECTO")</f>
        <v/>
      </c>
      <c r="C275" s="56" t="str">
        <f>IFERROR(IF($A275&gt;0,VLOOKUP($A275,Tabla75[#All],2,FALSE),""),"LA INSTITUCIÓN NO SE ENCUENTRA EN EL RFIETP, INGRESE UN CUE CORRECTO")</f>
        <v/>
      </c>
      <c r="D275" s="56" t="str">
        <f>IFERROR(IF($A275&gt;0,VLOOKUP($A275,Tabla75[#All],3,FALSE),""),"LA INSTITUCIÓN NO SE ENCUENTRA EN EL RFIETP, INGRESE UN CUE CORRECTO")</f>
        <v/>
      </c>
      <c r="E275" s="56" t="str">
        <f>IFERROR(IF($A275&gt;0,VLOOKUP($A275,Tabla75[#All],4,FALSE),""),"LA INSTITUCIÓN NO SE ENCUENTRA EN EL RFIETP, INGRESE UN CUE CORRECTO")</f>
        <v/>
      </c>
      <c r="F275" s="40"/>
      <c r="G275" s="41"/>
      <c r="H275" s="41"/>
      <c r="I275" s="42"/>
      <c r="J275" s="54"/>
      <c r="K275" s="40"/>
      <c r="L275" s="41"/>
      <c r="M275" s="43"/>
      <c r="N275" s="44">
        <f t="shared" si="4"/>
        <v>0</v>
      </c>
      <c r="O275" s="40"/>
      <c r="P275" s="45"/>
      <c r="Q275" s="51"/>
      <c r="R275" s="51"/>
    </row>
    <row r="276" spans="1:18" ht="39.75" customHeight="1" x14ac:dyDescent="0.2">
      <c r="A276" s="39"/>
      <c r="B276" s="56" t="str">
        <f>IFERROR(IF($A276&gt;0,VLOOKUP($A276,Tabla75[#All],5,FALSE),""),"LA INSTITUCIÓN NO SE ENCUENTRA EN EL RFIETP, INGRESE UN CUE CORRECTO")</f>
        <v/>
      </c>
      <c r="C276" s="56" t="str">
        <f>IFERROR(IF($A276&gt;0,VLOOKUP($A276,Tabla75[#All],2,FALSE),""),"LA INSTITUCIÓN NO SE ENCUENTRA EN EL RFIETP, INGRESE UN CUE CORRECTO")</f>
        <v/>
      </c>
      <c r="D276" s="56" t="str">
        <f>IFERROR(IF($A276&gt;0,VLOOKUP($A276,Tabla75[#All],3,FALSE),""),"LA INSTITUCIÓN NO SE ENCUENTRA EN EL RFIETP, INGRESE UN CUE CORRECTO")</f>
        <v/>
      </c>
      <c r="E276" s="56" t="str">
        <f>IFERROR(IF($A276&gt;0,VLOOKUP($A276,Tabla75[#All],4,FALSE),""),"LA INSTITUCIÓN NO SE ENCUENTRA EN EL RFIETP, INGRESE UN CUE CORRECTO")</f>
        <v/>
      </c>
      <c r="F276" s="40"/>
      <c r="G276" s="41"/>
      <c r="H276" s="41"/>
      <c r="I276" s="42"/>
      <c r="J276" s="54"/>
      <c r="K276" s="40"/>
      <c r="L276" s="41"/>
      <c r="M276" s="43"/>
      <c r="N276" s="44">
        <f t="shared" si="4"/>
        <v>0</v>
      </c>
      <c r="O276" s="40"/>
      <c r="P276" s="45"/>
      <c r="Q276" s="51"/>
      <c r="R276" s="51"/>
    </row>
    <row r="277" spans="1:18" ht="39.75" customHeight="1" x14ac:dyDescent="0.2">
      <c r="A277" s="39"/>
      <c r="B277" s="56" t="str">
        <f>IFERROR(IF($A277&gt;0,VLOOKUP($A277,Tabla75[#All],5,FALSE),""),"LA INSTITUCIÓN NO SE ENCUENTRA EN EL RFIETP, INGRESE UN CUE CORRECTO")</f>
        <v/>
      </c>
      <c r="C277" s="56" t="str">
        <f>IFERROR(IF($A277&gt;0,VLOOKUP($A277,Tabla75[#All],2,FALSE),""),"LA INSTITUCIÓN NO SE ENCUENTRA EN EL RFIETP, INGRESE UN CUE CORRECTO")</f>
        <v/>
      </c>
      <c r="D277" s="56" t="str">
        <f>IFERROR(IF($A277&gt;0,VLOOKUP($A277,Tabla75[#All],3,FALSE),""),"LA INSTITUCIÓN NO SE ENCUENTRA EN EL RFIETP, INGRESE UN CUE CORRECTO")</f>
        <v/>
      </c>
      <c r="E277" s="56" t="str">
        <f>IFERROR(IF($A277&gt;0,VLOOKUP($A277,Tabla75[#All],4,FALSE),""),"LA INSTITUCIÓN NO SE ENCUENTRA EN EL RFIETP, INGRESE UN CUE CORRECTO")</f>
        <v/>
      </c>
      <c r="F277" s="40"/>
      <c r="G277" s="41"/>
      <c r="H277" s="41"/>
      <c r="I277" s="42"/>
      <c r="J277" s="54"/>
      <c r="K277" s="40"/>
      <c r="L277" s="41"/>
      <c r="M277" s="43"/>
      <c r="N277" s="44">
        <f t="shared" si="4"/>
        <v>0</v>
      </c>
      <c r="O277" s="40"/>
      <c r="P277" s="45"/>
      <c r="Q277" s="51"/>
      <c r="R277" s="51"/>
    </row>
    <row r="278" spans="1:18" ht="39.75" customHeight="1" x14ac:dyDescent="0.2">
      <c r="A278" s="39"/>
      <c r="B278" s="56" t="str">
        <f>IFERROR(IF($A278&gt;0,VLOOKUP($A278,Tabla75[#All],5,FALSE),""),"LA INSTITUCIÓN NO SE ENCUENTRA EN EL RFIETP, INGRESE UN CUE CORRECTO")</f>
        <v/>
      </c>
      <c r="C278" s="56" t="str">
        <f>IFERROR(IF($A278&gt;0,VLOOKUP($A278,Tabla75[#All],2,FALSE),""),"LA INSTITUCIÓN NO SE ENCUENTRA EN EL RFIETP, INGRESE UN CUE CORRECTO")</f>
        <v/>
      </c>
      <c r="D278" s="56" t="str">
        <f>IFERROR(IF($A278&gt;0,VLOOKUP($A278,Tabla75[#All],3,FALSE),""),"LA INSTITUCIÓN NO SE ENCUENTRA EN EL RFIETP, INGRESE UN CUE CORRECTO")</f>
        <v/>
      </c>
      <c r="E278" s="56" t="str">
        <f>IFERROR(IF($A278&gt;0,VLOOKUP($A278,Tabla75[#All],4,FALSE),""),"LA INSTITUCIÓN NO SE ENCUENTRA EN EL RFIETP, INGRESE UN CUE CORRECTO")</f>
        <v/>
      </c>
      <c r="F278" s="40"/>
      <c r="G278" s="41"/>
      <c r="H278" s="41"/>
      <c r="I278" s="42"/>
      <c r="J278" s="54"/>
      <c r="K278" s="40"/>
      <c r="L278" s="41"/>
      <c r="M278" s="43"/>
      <c r="N278" s="44">
        <f t="shared" si="4"/>
        <v>0</v>
      </c>
      <c r="O278" s="40"/>
      <c r="P278" s="45"/>
      <c r="Q278" s="51"/>
      <c r="R278" s="51"/>
    </row>
    <row r="279" spans="1:18" ht="39.75" customHeight="1" x14ac:dyDescent="0.2">
      <c r="A279" s="39"/>
      <c r="B279" s="56" t="str">
        <f>IFERROR(IF($A279&gt;0,VLOOKUP($A279,Tabla75[#All],5,FALSE),""),"LA INSTITUCIÓN NO SE ENCUENTRA EN EL RFIETP, INGRESE UN CUE CORRECTO")</f>
        <v/>
      </c>
      <c r="C279" s="56" t="str">
        <f>IFERROR(IF($A279&gt;0,VLOOKUP($A279,Tabla75[#All],2,FALSE),""),"LA INSTITUCIÓN NO SE ENCUENTRA EN EL RFIETP, INGRESE UN CUE CORRECTO")</f>
        <v/>
      </c>
      <c r="D279" s="56" t="str">
        <f>IFERROR(IF($A279&gt;0,VLOOKUP($A279,Tabla75[#All],3,FALSE),""),"LA INSTITUCIÓN NO SE ENCUENTRA EN EL RFIETP, INGRESE UN CUE CORRECTO")</f>
        <v/>
      </c>
      <c r="E279" s="56" t="str">
        <f>IFERROR(IF($A279&gt;0,VLOOKUP($A279,Tabla75[#All],4,FALSE),""),"LA INSTITUCIÓN NO SE ENCUENTRA EN EL RFIETP, INGRESE UN CUE CORRECTO")</f>
        <v/>
      </c>
      <c r="F279" s="40"/>
      <c r="G279" s="41"/>
      <c r="H279" s="41"/>
      <c r="I279" s="42"/>
      <c r="J279" s="54"/>
      <c r="K279" s="40"/>
      <c r="L279" s="41"/>
      <c r="M279" s="43"/>
      <c r="N279" s="44">
        <f t="shared" si="4"/>
        <v>0</v>
      </c>
      <c r="O279" s="40"/>
      <c r="P279" s="45"/>
      <c r="Q279" s="51"/>
      <c r="R279" s="51"/>
    </row>
    <row r="280" spans="1:18" ht="39.75" customHeight="1" x14ac:dyDescent="0.2">
      <c r="A280" s="39"/>
      <c r="B280" s="56" t="str">
        <f>IFERROR(IF($A280&gt;0,VLOOKUP($A280,Tabla75[#All],5,FALSE),""),"LA INSTITUCIÓN NO SE ENCUENTRA EN EL RFIETP, INGRESE UN CUE CORRECTO")</f>
        <v/>
      </c>
      <c r="C280" s="56" t="str">
        <f>IFERROR(IF($A280&gt;0,VLOOKUP($A280,Tabla75[#All],2,FALSE),""),"LA INSTITUCIÓN NO SE ENCUENTRA EN EL RFIETP, INGRESE UN CUE CORRECTO")</f>
        <v/>
      </c>
      <c r="D280" s="56" t="str">
        <f>IFERROR(IF($A280&gt;0,VLOOKUP($A280,Tabla75[#All],3,FALSE),""),"LA INSTITUCIÓN NO SE ENCUENTRA EN EL RFIETP, INGRESE UN CUE CORRECTO")</f>
        <v/>
      </c>
      <c r="E280" s="56" t="str">
        <f>IFERROR(IF($A280&gt;0,VLOOKUP($A280,Tabla75[#All],4,FALSE),""),"LA INSTITUCIÓN NO SE ENCUENTRA EN EL RFIETP, INGRESE UN CUE CORRECTO")</f>
        <v/>
      </c>
      <c r="F280" s="40"/>
      <c r="G280" s="41"/>
      <c r="H280" s="41"/>
      <c r="I280" s="42"/>
      <c r="J280" s="54"/>
      <c r="K280" s="40"/>
      <c r="L280" s="41"/>
      <c r="M280" s="43"/>
      <c r="N280" s="44">
        <f t="shared" si="4"/>
        <v>0</v>
      </c>
      <c r="O280" s="40"/>
      <c r="P280" s="45"/>
      <c r="Q280" s="51"/>
      <c r="R280" s="51"/>
    </row>
    <row r="281" spans="1:18" ht="39.75" customHeight="1" x14ac:dyDescent="0.2">
      <c r="A281" s="39"/>
      <c r="B281" s="56" t="str">
        <f>IFERROR(IF($A281&gt;0,VLOOKUP($A281,Tabla75[#All],5,FALSE),""),"LA INSTITUCIÓN NO SE ENCUENTRA EN EL RFIETP, INGRESE UN CUE CORRECTO")</f>
        <v/>
      </c>
      <c r="C281" s="56" t="str">
        <f>IFERROR(IF($A281&gt;0,VLOOKUP($A281,Tabla75[#All],2,FALSE),""),"LA INSTITUCIÓN NO SE ENCUENTRA EN EL RFIETP, INGRESE UN CUE CORRECTO")</f>
        <v/>
      </c>
      <c r="D281" s="56" t="str">
        <f>IFERROR(IF($A281&gt;0,VLOOKUP($A281,Tabla75[#All],3,FALSE),""),"LA INSTITUCIÓN NO SE ENCUENTRA EN EL RFIETP, INGRESE UN CUE CORRECTO")</f>
        <v/>
      </c>
      <c r="E281" s="56" t="str">
        <f>IFERROR(IF($A281&gt;0,VLOOKUP($A281,Tabla75[#All],4,FALSE),""),"LA INSTITUCIÓN NO SE ENCUENTRA EN EL RFIETP, INGRESE UN CUE CORRECTO")</f>
        <v/>
      </c>
      <c r="F281" s="40"/>
      <c r="G281" s="41"/>
      <c r="H281" s="41"/>
      <c r="I281" s="42"/>
      <c r="J281" s="54"/>
      <c r="K281" s="40"/>
      <c r="L281" s="41"/>
      <c r="M281" s="43"/>
      <c r="N281" s="44">
        <f t="shared" si="4"/>
        <v>0</v>
      </c>
      <c r="O281" s="40"/>
      <c r="P281" s="45"/>
      <c r="Q281" s="51"/>
      <c r="R281" s="51"/>
    </row>
    <row r="282" spans="1:18" ht="39.75" customHeight="1" x14ac:dyDescent="0.2">
      <c r="A282" s="39"/>
      <c r="B282" s="56" t="str">
        <f>IFERROR(IF($A282&gt;0,VLOOKUP($A282,Tabla75[#All],5,FALSE),""),"LA INSTITUCIÓN NO SE ENCUENTRA EN EL RFIETP, INGRESE UN CUE CORRECTO")</f>
        <v/>
      </c>
      <c r="C282" s="56" t="str">
        <f>IFERROR(IF($A282&gt;0,VLOOKUP($A282,Tabla75[#All],2,FALSE),""),"LA INSTITUCIÓN NO SE ENCUENTRA EN EL RFIETP, INGRESE UN CUE CORRECTO")</f>
        <v/>
      </c>
      <c r="D282" s="56" t="str">
        <f>IFERROR(IF($A282&gt;0,VLOOKUP($A282,Tabla75[#All],3,FALSE),""),"LA INSTITUCIÓN NO SE ENCUENTRA EN EL RFIETP, INGRESE UN CUE CORRECTO")</f>
        <v/>
      </c>
      <c r="E282" s="56" t="str">
        <f>IFERROR(IF($A282&gt;0,VLOOKUP($A282,Tabla75[#All],4,FALSE),""),"LA INSTITUCIÓN NO SE ENCUENTRA EN EL RFIETP, INGRESE UN CUE CORRECTO")</f>
        <v/>
      </c>
      <c r="F282" s="40"/>
      <c r="G282" s="41"/>
      <c r="H282" s="41"/>
      <c r="I282" s="42"/>
      <c r="J282" s="54"/>
      <c r="K282" s="40"/>
      <c r="L282" s="41"/>
      <c r="M282" s="43"/>
      <c r="N282" s="44">
        <f t="shared" si="4"/>
        <v>0</v>
      </c>
      <c r="O282" s="40"/>
      <c r="P282" s="45"/>
      <c r="Q282" s="51"/>
      <c r="R282" s="51"/>
    </row>
    <row r="283" spans="1:18" ht="39.75" customHeight="1" x14ac:dyDescent="0.2">
      <c r="A283" s="39"/>
      <c r="B283" s="56" t="str">
        <f>IFERROR(IF($A283&gt;0,VLOOKUP($A283,Tabla75[#All],5,FALSE),""),"LA INSTITUCIÓN NO SE ENCUENTRA EN EL RFIETP, INGRESE UN CUE CORRECTO")</f>
        <v/>
      </c>
      <c r="C283" s="56" t="str">
        <f>IFERROR(IF($A283&gt;0,VLOOKUP($A283,Tabla75[#All],2,FALSE),""),"LA INSTITUCIÓN NO SE ENCUENTRA EN EL RFIETP, INGRESE UN CUE CORRECTO")</f>
        <v/>
      </c>
      <c r="D283" s="56" t="str">
        <f>IFERROR(IF($A283&gt;0,VLOOKUP($A283,Tabla75[#All],3,FALSE),""),"LA INSTITUCIÓN NO SE ENCUENTRA EN EL RFIETP, INGRESE UN CUE CORRECTO")</f>
        <v/>
      </c>
      <c r="E283" s="56" t="str">
        <f>IFERROR(IF($A283&gt;0,VLOOKUP($A283,Tabla75[#All],4,FALSE),""),"LA INSTITUCIÓN NO SE ENCUENTRA EN EL RFIETP, INGRESE UN CUE CORRECTO")</f>
        <v/>
      </c>
      <c r="F283" s="40"/>
      <c r="G283" s="41"/>
      <c r="H283" s="41"/>
      <c r="I283" s="42"/>
      <c r="J283" s="54"/>
      <c r="K283" s="40"/>
      <c r="L283" s="41"/>
      <c r="M283" s="43"/>
      <c r="N283" s="44">
        <f t="shared" si="4"/>
        <v>0</v>
      </c>
      <c r="O283" s="40"/>
      <c r="P283" s="45"/>
      <c r="Q283" s="51"/>
      <c r="R283" s="51"/>
    </row>
    <row r="284" spans="1:18" ht="39.75" customHeight="1" x14ac:dyDescent="0.2">
      <c r="A284" s="39"/>
      <c r="B284" s="56" t="str">
        <f>IFERROR(IF($A284&gt;0,VLOOKUP($A284,Tabla75[#All],5,FALSE),""),"LA INSTITUCIÓN NO SE ENCUENTRA EN EL RFIETP, INGRESE UN CUE CORRECTO")</f>
        <v/>
      </c>
      <c r="C284" s="56" t="str">
        <f>IFERROR(IF($A284&gt;0,VLOOKUP($A284,Tabla75[#All],2,FALSE),""),"LA INSTITUCIÓN NO SE ENCUENTRA EN EL RFIETP, INGRESE UN CUE CORRECTO")</f>
        <v/>
      </c>
      <c r="D284" s="56" t="str">
        <f>IFERROR(IF($A284&gt;0,VLOOKUP($A284,Tabla75[#All],3,FALSE),""),"LA INSTITUCIÓN NO SE ENCUENTRA EN EL RFIETP, INGRESE UN CUE CORRECTO")</f>
        <v/>
      </c>
      <c r="E284" s="56" t="str">
        <f>IFERROR(IF($A284&gt;0,VLOOKUP($A284,Tabla75[#All],4,FALSE),""),"LA INSTITUCIÓN NO SE ENCUENTRA EN EL RFIETP, INGRESE UN CUE CORRECTO")</f>
        <v/>
      </c>
      <c r="F284" s="40"/>
      <c r="G284" s="41"/>
      <c r="H284" s="41"/>
      <c r="I284" s="42"/>
      <c r="J284" s="54"/>
      <c r="K284" s="40"/>
      <c r="L284" s="41"/>
      <c r="M284" s="43"/>
      <c r="N284" s="44">
        <f t="shared" si="4"/>
        <v>0</v>
      </c>
      <c r="O284" s="40"/>
      <c r="P284" s="45"/>
      <c r="Q284" s="51"/>
      <c r="R284" s="51"/>
    </row>
    <row r="285" spans="1:18" ht="39.75" customHeight="1" x14ac:dyDescent="0.2">
      <c r="A285" s="39"/>
      <c r="B285" s="56" t="str">
        <f>IFERROR(IF($A285&gt;0,VLOOKUP($A285,Tabla75[#All],5,FALSE),""),"LA INSTITUCIÓN NO SE ENCUENTRA EN EL RFIETP, INGRESE UN CUE CORRECTO")</f>
        <v/>
      </c>
      <c r="C285" s="56" t="str">
        <f>IFERROR(IF($A285&gt;0,VLOOKUP($A285,Tabla75[#All],2,FALSE),""),"LA INSTITUCIÓN NO SE ENCUENTRA EN EL RFIETP, INGRESE UN CUE CORRECTO")</f>
        <v/>
      </c>
      <c r="D285" s="56" t="str">
        <f>IFERROR(IF($A285&gt;0,VLOOKUP($A285,Tabla75[#All],3,FALSE),""),"LA INSTITUCIÓN NO SE ENCUENTRA EN EL RFIETP, INGRESE UN CUE CORRECTO")</f>
        <v/>
      </c>
      <c r="E285" s="56" t="str">
        <f>IFERROR(IF($A285&gt;0,VLOOKUP($A285,Tabla75[#All],4,FALSE),""),"LA INSTITUCIÓN NO SE ENCUENTRA EN EL RFIETP, INGRESE UN CUE CORRECTO")</f>
        <v/>
      </c>
      <c r="F285" s="40"/>
      <c r="G285" s="41"/>
      <c r="H285" s="41"/>
      <c r="I285" s="42"/>
      <c r="J285" s="54"/>
      <c r="K285" s="40"/>
      <c r="L285" s="41"/>
      <c r="M285" s="43"/>
      <c r="N285" s="44">
        <f t="shared" si="4"/>
        <v>0</v>
      </c>
      <c r="O285" s="40"/>
      <c r="P285" s="45"/>
      <c r="Q285" s="51"/>
      <c r="R285" s="51"/>
    </row>
    <row r="286" spans="1:18" ht="39.75" customHeight="1" x14ac:dyDescent="0.2">
      <c r="A286" s="39"/>
      <c r="B286" s="56" t="str">
        <f>IFERROR(IF($A286&gt;0,VLOOKUP($A286,Tabla75[#All],5,FALSE),""),"LA INSTITUCIÓN NO SE ENCUENTRA EN EL RFIETP, INGRESE UN CUE CORRECTO")</f>
        <v/>
      </c>
      <c r="C286" s="56" t="str">
        <f>IFERROR(IF($A286&gt;0,VLOOKUP($A286,Tabla75[#All],2,FALSE),""),"LA INSTITUCIÓN NO SE ENCUENTRA EN EL RFIETP, INGRESE UN CUE CORRECTO")</f>
        <v/>
      </c>
      <c r="D286" s="56" t="str">
        <f>IFERROR(IF($A286&gt;0,VLOOKUP($A286,Tabla75[#All],3,FALSE),""),"LA INSTITUCIÓN NO SE ENCUENTRA EN EL RFIETP, INGRESE UN CUE CORRECTO")</f>
        <v/>
      </c>
      <c r="E286" s="56" t="str">
        <f>IFERROR(IF($A286&gt;0,VLOOKUP($A286,Tabla75[#All],4,FALSE),""),"LA INSTITUCIÓN NO SE ENCUENTRA EN EL RFIETP, INGRESE UN CUE CORRECTO")</f>
        <v/>
      </c>
      <c r="F286" s="40"/>
      <c r="G286" s="41"/>
      <c r="H286" s="41"/>
      <c r="I286" s="42"/>
      <c r="J286" s="54"/>
      <c r="K286" s="40"/>
      <c r="L286" s="41"/>
      <c r="M286" s="43"/>
      <c r="N286" s="44">
        <f t="shared" si="4"/>
        <v>0</v>
      </c>
      <c r="O286" s="40"/>
      <c r="P286" s="45"/>
      <c r="Q286" s="51"/>
      <c r="R286" s="51"/>
    </row>
    <row r="287" spans="1:18" ht="39.75" customHeight="1" x14ac:dyDescent="0.2">
      <c r="A287" s="39"/>
      <c r="B287" s="56" t="str">
        <f>IFERROR(IF($A287&gt;0,VLOOKUP($A287,Tabla75[#All],5,FALSE),""),"LA INSTITUCIÓN NO SE ENCUENTRA EN EL RFIETP, INGRESE UN CUE CORRECTO")</f>
        <v/>
      </c>
      <c r="C287" s="56" t="str">
        <f>IFERROR(IF($A287&gt;0,VLOOKUP($A287,Tabla75[#All],2,FALSE),""),"LA INSTITUCIÓN NO SE ENCUENTRA EN EL RFIETP, INGRESE UN CUE CORRECTO")</f>
        <v/>
      </c>
      <c r="D287" s="56" t="str">
        <f>IFERROR(IF($A287&gt;0,VLOOKUP($A287,Tabla75[#All],3,FALSE),""),"LA INSTITUCIÓN NO SE ENCUENTRA EN EL RFIETP, INGRESE UN CUE CORRECTO")</f>
        <v/>
      </c>
      <c r="E287" s="56" t="str">
        <f>IFERROR(IF($A287&gt;0,VLOOKUP($A287,Tabla75[#All],4,FALSE),""),"LA INSTITUCIÓN NO SE ENCUENTRA EN EL RFIETP, INGRESE UN CUE CORRECTO")</f>
        <v/>
      </c>
      <c r="F287" s="40"/>
      <c r="G287" s="41"/>
      <c r="H287" s="41"/>
      <c r="I287" s="42"/>
      <c r="J287" s="54"/>
      <c r="K287" s="40"/>
      <c r="L287" s="41"/>
      <c r="M287" s="43"/>
      <c r="N287" s="44">
        <f t="shared" si="4"/>
        <v>0</v>
      </c>
      <c r="O287" s="40"/>
      <c r="P287" s="45"/>
      <c r="Q287" s="51"/>
      <c r="R287" s="51"/>
    </row>
    <row r="288" spans="1:18" ht="39.75" customHeight="1" x14ac:dyDescent="0.2">
      <c r="A288" s="39"/>
      <c r="B288" s="56" t="str">
        <f>IFERROR(IF($A288&gt;0,VLOOKUP($A288,Tabla75[#All],5,FALSE),""),"LA INSTITUCIÓN NO SE ENCUENTRA EN EL RFIETP, INGRESE UN CUE CORRECTO")</f>
        <v/>
      </c>
      <c r="C288" s="56" t="str">
        <f>IFERROR(IF($A288&gt;0,VLOOKUP($A288,Tabla75[#All],2,FALSE),""),"LA INSTITUCIÓN NO SE ENCUENTRA EN EL RFIETP, INGRESE UN CUE CORRECTO")</f>
        <v/>
      </c>
      <c r="D288" s="56" t="str">
        <f>IFERROR(IF($A288&gt;0,VLOOKUP($A288,Tabla75[#All],3,FALSE),""),"LA INSTITUCIÓN NO SE ENCUENTRA EN EL RFIETP, INGRESE UN CUE CORRECTO")</f>
        <v/>
      </c>
      <c r="E288" s="56" t="str">
        <f>IFERROR(IF($A288&gt;0,VLOOKUP($A288,Tabla75[#All],4,FALSE),""),"LA INSTITUCIÓN NO SE ENCUENTRA EN EL RFIETP, INGRESE UN CUE CORRECTO")</f>
        <v/>
      </c>
      <c r="F288" s="40"/>
      <c r="G288" s="41"/>
      <c r="H288" s="41"/>
      <c r="I288" s="42"/>
      <c r="J288" s="54"/>
      <c r="K288" s="40"/>
      <c r="L288" s="41"/>
      <c r="M288" s="43"/>
      <c r="N288" s="44">
        <f t="shared" si="4"/>
        <v>0</v>
      </c>
      <c r="O288" s="40"/>
      <c r="P288" s="45"/>
      <c r="Q288" s="51"/>
      <c r="R288" s="51"/>
    </row>
    <row r="289" spans="1:18" ht="39.75" customHeight="1" x14ac:dyDescent="0.2">
      <c r="A289" s="39"/>
      <c r="B289" s="56" t="str">
        <f>IFERROR(IF($A289&gt;0,VLOOKUP($A289,Tabla75[#All],5,FALSE),""),"LA INSTITUCIÓN NO SE ENCUENTRA EN EL RFIETP, INGRESE UN CUE CORRECTO")</f>
        <v/>
      </c>
      <c r="C289" s="56" t="str">
        <f>IFERROR(IF($A289&gt;0,VLOOKUP($A289,Tabla75[#All],2,FALSE),""),"LA INSTITUCIÓN NO SE ENCUENTRA EN EL RFIETP, INGRESE UN CUE CORRECTO")</f>
        <v/>
      </c>
      <c r="D289" s="56" t="str">
        <f>IFERROR(IF($A289&gt;0,VLOOKUP($A289,Tabla75[#All],3,FALSE),""),"LA INSTITUCIÓN NO SE ENCUENTRA EN EL RFIETP, INGRESE UN CUE CORRECTO")</f>
        <v/>
      </c>
      <c r="E289" s="56" t="str">
        <f>IFERROR(IF($A289&gt;0,VLOOKUP($A289,Tabla75[#All],4,FALSE),""),"LA INSTITUCIÓN NO SE ENCUENTRA EN EL RFIETP, INGRESE UN CUE CORRECTO")</f>
        <v/>
      </c>
      <c r="F289" s="40"/>
      <c r="G289" s="41"/>
      <c r="H289" s="41"/>
      <c r="I289" s="42"/>
      <c r="J289" s="54"/>
      <c r="K289" s="40"/>
      <c r="L289" s="41"/>
      <c r="M289" s="43"/>
      <c r="N289" s="44">
        <f t="shared" si="4"/>
        <v>0</v>
      </c>
      <c r="O289" s="40"/>
      <c r="P289" s="45"/>
      <c r="Q289" s="51"/>
      <c r="R289" s="51"/>
    </row>
    <row r="290" spans="1:18" ht="39.75" customHeight="1" x14ac:dyDescent="0.2">
      <c r="A290" s="39"/>
      <c r="B290" s="56" t="str">
        <f>IFERROR(IF($A290&gt;0,VLOOKUP($A290,Tabla75[#All],5,FALSE),""),"LA INSTITUCIÓN NO SE ENCUENTRA EN EL RFIETP, INGRESE UN CUE CORRECTO")</f>
        <v/>
      </c>
      <c r="C290" s="56" t="str">
        <f>IFERROR(IF($A290&gt;0,VLOOKUP($A290,Tabla75[#All],2,FALSE),""),"LA INSTITUCIÓN NO SE ENCUENTRA EN EL RFIETP, INGRESE UN CUE CORRECTO")</f>
        <v/>
      </c>
      <c r="D290" s="56" t="str">
        <f>IFERROR(IF($A290&gt;0,VLOOKUP($A290,Tabla75[#All],3,FALSE),""),"LA INSTITUCIÓN NO SE ENCUENTRA EN EL RFIETP, INGRESE UN CUE CORRECTO")</f>
        <v/>
      </c>
      <c r="E290" s="56" t="str">
        <f>IFERROR(IF($A290&gt;0,VLOOKUP($A290,Tabla75[#All],4,FALSE),""),"LA INSTITUCIÓN NO SE ENCUENTRA EN EL RFIETP, INGRESE UN CUE CORRECTO")</f>
        <v/>
      </c>
      <c r="F290" s="40"/>
      <c r="G290" s="41"/>
      <c r="H290" s="41"/>
      <c r="I290" s="42"/>
      <c r="J290" s="54"/>
      <c r="K290" s="40"/>
      <c r="L290" s="41"/>
      <c r="M290" s="43"/>
      <c r="N290" s="44">
        <f t="shared" si="4"/>
        <v>0</v>
      </c>
      <c r="O290" s="40"/>
      <c r="P290" s="45"/>
      <c r="Q290" s="51"/>
      <c r="R290" s="51"/>
    </row>
    <row r="291" spans="1:18" ht="39.75" customHeight="1" x14ac:dyDescent="0.2">
      <c r="A291" s="39"/>
      <c r="B291" s="56" t="str">
        <f>IFERROR(IF($A291&gt;0,VLOOKUP($A291,Tabla75[#All],5,FALSE),""),"LA INSTITUCIÓN NO SE ENCUENTRA EN EL RFIETP, INGRESE UN CUE CORRECTO")</f>
        <v/>
      </c>
      <c r="C291" s="56" t="str">
        <f>IFERROR(IF($A291&gt;0,VLOOKUP($A291,Tabla75[#All],2,FALSE),""),"LA INSTITUCIÓN NO SE ENCUENTRA EN EL RFIETP, INGRESE UN CUE CORRECTO")</f>
        <v/>
      </c>
      <c r="D291" s="56" t="str">
        <f>IFERROR(IF($A291&gt;0,VLOOKUP($A291,Tabla75[#All],3,FALSE),""),"LA INSTITUCIÓN NO SE ENCUENTRA EN EL RFIETP, INGRESE UN CUE CORRECTO")</f>
        <v/>
      </c>
      <c r="E291" s="56" t="str">
        <f>IFERROR(IF($A291&gt;0,VLOOKUP($A291,Tabla75[#All],4,FALSE),""),"LA INSTITUCIÓN NO SE ENCUENTRA EN EL RFIETP, INGRESE UN CUE CORRECTO")</f>
        <v/>
      </c>
      <c r="F291" s="40"/>
      <c r="G291" s="41"/>
      <c r="H291" s="41"/>
      <c r="I291" s="42"/>
      <c r="J291" s="54"/>
      <c r="K291" s="40"/>
      <c r="L291" s="41"/>
      <c r="M291" s="43"/>
      <c r="N291" s="44">
        <f t="shared" si="4"/>
        <v>0</v>
      </c>
      <c r="O291" s="40"/>
      <c r="P291" s="45"/>
      <c r="Q291" s="51"/>
      <c r="R291" s="51"/>
    </row>
    <row r="292" spans="1:18" ht="39.75" customHeight="1" x14ac:dyDescent="0.2">
      <c r="A292" s="39"/>
      <c r="B292" s="56" t="str">
        <f>IFERROR(IF($A292&gt;0,VLOOKUP($A292,Tabla75[#All],5,FALSE),""),"LA INSTITUCIÓN NO SE ENCUENTRA EN EL RFIETP, INGRESE UN CUE CORRECTO")</f>
        <v/>
      </c>
      <c r="C292" s="56" t="str">
        <f>IFERROR(IF($A292&gt;0,VLOOKUP($A292,Tabla75[#All],2,FALSE),""),"LA INSTITUCIÓN NO SE ENCUENTRA EN EL RFIETP, INGRESE UN CUE CORRECTO")</f>
        <v/>
      </c>
      <c r="D292" s="56" t="str">
        <f>IFERROR(IF($A292&gt;0,VLOOKUP($A292,Tabla75[#All],3,FALSE),""),"LA INSTITUCIÓN NO SE ENCUENTRA EN EL RFIETP, INGRESE UN CUE CORRECTO")</f>
        <v/>
      </c>
      <c r="E292" s="56" t="str">
        <f>IFERROR(IF($A292&gt;0,VLOOKUP($A292,Tabla75[#All],4,FALSE),""),"LA INSTITUCIÓN NO SE ENCUENTRA EN EL RFIETP, INGRESE UN CUE CORRECTO")</f>
        <v/>
      </c>
      <c r="F292" s="40"/>
      <c r="G292" s="41"/>
      <c r="H292" s="41"/>
      <c r="I292" s="42"/>
      <c r="J292" s="54"/>
      <c r="K292" s="40"/>
      <c r="L292" s="41"/>
      <c r="M292" s="43"/>
      <c r="N292" s="44">
        <f t="shared" si="4"/>
        <v>0</v>
      </c>
      <c r="O292" s="40"/>
      <c r="P292" s="45"/>
      <c r="Q292" s="51"/>
      <c r="R292" s="51"/>
    </row>
    <row r="293" spans="1:18" ht="39.75" customHeight="1" x14ac:dyDescent="0.2">
      <c r="A293" s="39"/>
      <c r="B293" s="56" t="str">
        <f>IFERROR(IF($A293&gt;0,VLOOKUP($A293,Tabla75[#All],5,FALSE),""),"LA INSTITUCIÓN NO SE ENCUENTRA EN EL RFIETP, INGRESE UN CUE CORRECTO")</f>
        <v/>
      </c>
      <c r="C293" s="56" t="str">
        <f>IFERROR(IF($A293&gt;0,VLOOKUP($A293,Tabla75[#All],2,FALSE),""),"LA INSTITUCIÓN NO SE ENCUENTRA EN EL RFIETP, INGRESE UN CUE CORRECTO")</f>
        <v/>
      </c>
      <c r="D293" s="56" t="str">
        <f>IFERROR(IF($A293&gt;0,VLOOKUP($A293,Tabla75[#All],3,FALSE),""),"LA INSTITUCIÓN NO SE ENCUENTRA EN EL RFIETP, INGRESE UN CUE CORRECTO")</f>
        <v/>
      </c>
      <c r="E293" s="56" t="str">
        <f>IFERROR(IF($A293&gt;0,VLOOKUP($A293,Tabla75[#All],4,FALSE),""),"LA INSTITUCIÓN NO SE ENCUENTRA EN EL RFIETP, INGRESE UN CUE CORRECTO")</f>
        <v/>
      </c>
      <c r="F293" s="40"/>
      <c r="G293" s="41"/>
      <c r="H293" s="41"/>
      <c r="I293" s="42"/>
      <c r="J293" s="54"/>
      <c r="K293" s="40"/>
      <c r="L293" s="41"/>
      <c r="M293" s="43"/>
      <c r="N293" s="44">
        <f t="shared" si="4"/>
        <v>0</v>
      </c>
      <c r="O293" s="40"/>
      <c r="P293" s="45"/>
      <c r="Q293" s="51"/>
      <c r="R293" s="51"/>
    </row>
    <row r="294" spans="1:18" ht="39.75" customHeight="1" x14ac:dyDescent="0.2">
      <c r="A294" s="39"/>
      <c r="B294" s="56" t="str">
        <f>IFERROR(IF($A294&gt;0,VLOOKUP($A294,Tabla75[#All],5,FALSE),""),"LA INSTITUCIÓN NO SE ENCUENTRA EN EL RFIETP, INGRESE UN CUE CORRECTO")</f>
        <v/>
      </c>
      <c r="C294" s="56" t="str">
        <f>IFERROR(IF($A294&gt;0,VLOOKUP($A294,Tabla75[#All],2,FALSE),""),"LA INSTITUCIÓN NO SE ENCUENTRA EN EL RFIETP, INGRESE UN CUE CORRECTO")</f>
        <v/>
      </c>
      <c r="D294" s="56" t="str">
        <f>IFERROR(IF($A294&gt;0,VLOOKUP($A294,Tabla75[#All],3,FALSE),""),"LA INSTITUCIÓN NO SE ENCUENTRA EN EL RFIETP, INGRESE UN CUE CORRECTO")</f>
        <v/>
      </c>
      <c r="E294" s="56" t="str">
        <f>IFERROR(IF($A294&gt;0,VLOOKUP($A294,Tabla75[#All],4,FALSE),""),"LA INSTITUCIÓN NO SE ENCUENTRA EN EL RFIETP, INGRESE UN CUE CORRECTO")</f>
        <v/>
      </c>
      <c r="F294" s="40"/>
      <c r="G294" s="41"/>
      <c r="H294" s="41"/>
      <c r="I294" s="42"/>
      <c r="J294" s="54"/>
      <c r="K294" s="40"/>
      <c r="L294" s="41"/>
      <c r="M294" s="43"/>
      <c r="N294" s="44">
        <f t="shared" si="4"/>
        <v>0</v>
      </c>
      <c r="O294" s="40"/>
      <c r="P294" s="45"/>
      <c r="Q294" s="51"/>
      <c r="R294" s="51"/>
    </row>
    <row r="295" spans="1:18" ht="39.75" customHeight="1" x14ac:dyDescent="0.2">
      <c r="A295" s="39"/>
      <c r="B295" s="56" t="str">
        <f>IFERROR(IF($A295&gt;0,VLOOKUP($A295,Tabla75[#All],5,FALSE),""),"LA INSTITUCIÓN NO SE ENCUENTRA EN EL RFIETP, INGRESE UN CUE CORRECTO")</f>
        <v/>
      </c>
      <c r="C295" s="56" t="str">
        <f>IFERROR(IF($A295&gt;0,VLOOKUP($A295,Tabla75[#All],2,FALSE),""),"LA INSTITUCIÓN NO SE ENCUENTRA EN EL RFIETP, INGRESE UN CUE CORRECTO")</f>
        <v/>
      </c>
      <c r="D295" s="56" t="str">
        <f>IFERROR(IF($A295&gt;0,VLOOKUP($A295,Tabla75[#All],3,FALSE),""),"LA INSTITUCIÓN NO SE ENCUENTRA EN EL RFIETP, INGRESE UN CUE CORRECTO")</f>
        <v/>
      </c>
      <c r="E295" s="56" t="str">
        <f>IFERROR(IF($A295&gt;0,VLOOKUP($A295,Tabla75[#All],4,FALSE),""),"LA INSTITUCIÓN NO SE ENCUENTRA EN EL RFIETP, INGRESE UN CUE CORRECTO")</f>
        <v/>
      </c>
      <c r="F295" s="40"/>
      <c r="G295" s="41"/>
      <c r="H295" s="41"/>
      <c r="I295" s="42"/>
      <c r="J295" s="54"/>
      <c r="K295" s="40"/>
      <c r="L295" s="41"/>
      <c r="M295" s="43"/>
      <c r="N295" s="44">
        <f t="shared" si="4"/>
        <v>0</v>
      </c>
      <c r="O295" s="40"/>
      <c r="P295" s="45"/>
      <c r="Q295" s="51"/>
      <c r="R295" s="51"/>
    </row>
    <row r="296" spans="1:18" ht="39.75" customHeight="1" x14ac:dyDescent="0.2">
      <c r="A296" s="39"/>
      <c r="B296" s="56" t="str">
        <f>IFERROR(IF($A296&gt;0,VLOOKUP($A296,Tabla75[#All],5,FALSE),""),"LA INSTITUCIÓN NO SE ENCUENTRA EN EL RFIETP, INGRESE UN CUE CORRECTO")</f>
        <v/>
      </c>
      <c r="C296" s="56" t="str">
        <f>IFERROR(IF($A296&gt;0,VLOOKUP($A296,Tabla75[#All],2,FALSE),""),"LA INSTITUCIÓN NO SE ENCUENTRA EN EL RFIETP, INGRESE UN CUE CORRECTO")</f>
        <v/>
      </c>
      <c r="D296" s="56" t="str">
        <f>IFERROR(IF($A296&gt;0,VLOOKUP($A296,Tabla75[#All],3,FALSE),""),"LA INSTITUCIÓN NO SE ENCUENTRA EN EL RFIETP, INGRESE UN CUE CORRECTO")</f>
        <v/>
      </c>
      <c r="E296" s="56" t="str">
        <f>IFERROR(IF($A296&gt;0,VLOOKUP($A296,Tabla75[#All],4,FALSE),""),"LA INSTITUCIÓN NO SE ENCUENTRA EN EL RFIETP, INGRESE UN CUE CORRECTO")</f>
        <v/>
      </c>
      <c r="F296" s="40"/>
      <c r="G296" s="41"/>
      <c r="H296" s="41"/>
      <c r="I296" s="42"/>
      <c r="J296" s="54"/>
      <c r="K296" s="40"/>
      <c r="L296" s="41"/>
      <c r="M296" s="43"/>
      <c r="N296" s="44">
        <f t="shared" si="4"/>
        <v>0</v>
      </c>
      <c r="O296" s="40"/>
      <c r="P296" s="45"/>
      <c r="Q296" s="51"/>
      <c r="R296" s="51"/>
    </row>
    <row r="297" spans="1:18" ht="39.75" customHeight="1" x14ac:dyDescent="0.2">
      <c r="A297" s="39"/>
      <c r="B297" s="56" t="str">
        <f>IFERROR(IF($A297&gt;0,VLOOKUP($A297,Tabla75[#All],5,FALSE),""),"LA INSTITUCIÓN NO SE ENCUENTRA EN EL RFIETP, INGRESE UN CUE CORRECTO")</f>
        <v/>
      </c>
      <c r="C297" s="56" t="str">
        <f>IFERROR(IF($A297&gt;0,VLOOKUP($A297,Tabla75[#All],2,FALSE),""),"LA INSTITUCIÓN NO SE ENCUENTRA EN EL RFIETP, INGRESE UN CUE CORRECTO")</f>
        <v/>
      </c>
      <c r="D297" s="56" t="str">
        <f>IFERROR(IF($A297&gt;0,VLOOKUP($A297,Tabla75[#All],3,FALSE),""),"LA INSTITUCIÓN NO SE ENCUENTRA EN EL RFIETP, INGRESE UN CUE CORRECTO")</f>
        <v/>
      </c>
      <c r="E297" s="56" t="str">
        <f>IFERROR(IF($A297&gt;0,VLOOKUP($A297,Tabla75[#All],4,FALSE),""),"LA INSTITUCIÓN NO SE ENCUENTRA EN EL RFIETP, INGRESE UN CUE CORRECTO")</f>
        <v/>
      </c>
      <c r="F297" s="40"/>
      <c r="G297" s="41"/>
      <c r="H297" s="41"/>
      <c r="I297" s="42"/>
      <c r="J297" s="54"/>
      <c r="K297" s="40"/>
      <c r="L297" s="41"/>
      <c r="M297" s="43"/>
      <c r="N297" s="44">
        <f t="shared" si="4"/>
        <v>0</v>
      </c>
      <c r="O297" s="40"/>
      <c r="P297" s="45"/>
      <c r="Q297" s="51"/>
      <c r="R297" s="51"/>
    </row>
    <row r="298" spans="1:18" ht="39.75" customHeight="1" x14ac:dyDescent="0.2">
      <c r="A298" s="39"/>
      <c r="B298" s="56" t="str">
        <f>IFERROR(IF($A298&gt;0,VLOOKUP($A298,Tabla75[#All],5,FALSE),""),"LA INSTITUCIÓN NO SE ENCUENTRA EN EL RFIETP, INGRESE UN CUE CORRECTO")</f>
        <v/>
      </c>
      <c r="C298" s="56" t="str">
        <f>IFERROR(IF($A298&gt;0,VLOOKUP($A298,Tabla75[#All],2,FALSE),""),"LA INSTITUCIÓN NO SE ENCUENTRA EN EL RFIETP, INGRESE UN CUE CORRECTO")</f>
        <v/>
      </c>
      <c r="D298" s="56" t="str">
        <f>IFERROR(IF($A298&gt;0,VLOOKUP($A298,Tabla75[#All],3,FALSE),""),"LA INSTITUCIÓN NO SE ENCUENTRA EN EL RFIETP, INGRESE UN CUE CORRECTO")</f>
        <v/>
      </c>
      <c r="E298" s="56" t="str">
        <f>IFERROR(IF($A298&gt;0,VLOOKUP($A298,Tabla75[#All],4,FALSE),""),"LA INSTITUCIÓN NO SE ENCUENTRA EN EL RFIETP, INGRESE UN CUE CORRECTO")</f>
        <v/>
      </c>
      <c r="F298" s="40"/>
      <c r="G298" s="41"/>
      <c r="H298" s="41"/>
      <c r="I298" s="42"/>
      <c r="J298" s="54"/>
      <c r="K298" s="40"/>
      <c r="L298" s="41"/>
      <c r="M298" s="43"/>
      <c r="N298" s="44">
        <f t="shared" si="4"/>
        <v>0</v>
      </c>
      <c r="O298" s="40"/>
      <c r="P298" s="45"/>
      <c r="Q298" s="51"/>
      <c r="R298" s="51"/>
    </row>
    <row r="299" spans="1:18" ht="39.75" customHeight="1" x14ac:dyDescent="0.2">
      <c r="A299" s="39"/>
      <c r="B299" s="56" t="str">
        <f>IFERROR(IF($A299&gt;0,VLOOKUP($A299,Tabla75[#All],5,FALSE),""),"LA INSTITUCIÓN NO SE ENCUENTRA EN EL RFIETP, INGRESE UN CUE CORRECTO")</f>
        <v/>
      </c>
      <c r="C299" s="56" t="str">
        <f>IFERROR(IF($A299&gt;0,VLOOKUP($A299,Tabla75[#All],2,FALSE),""),"LA INSTITUCIÓN NO SE ENCUENTRA EN EL RFIETP, INGRESE UN CUE CORRECTO")</f>
        <v/>
      </c>
      <c r="D299" s="56" t="str">
        <f>IFERROR(IF($A299&gt;0,VLOOKUP($A299,Tabla75[#All],3,FALSE),""),"LA INSTITUCIÓN NO SE ENCUENTRA EN EL RFIETP, INGRESE UN CUE CORRECTO")</f>
        <v/>
      </c>
      <c r="E299" s="56" t="str">
        <f>IFERROR(IF($A299&gt;0,VLOOKUP($A299,Tabla75[#All],4,FALSE),""),"LA INSTITUCIÓN NO SE ENCUENTRA EN EL RFIETP, INGRESE UN CUE CORRECTO")</f>
        <v/>
      </c>
      <c r="F299" s="40"/>
      <c r="G299" s="41"/>
      <c r="H299" s="41"/>
      <c r="I299" s="42"/>
      <c r="J299" s="54"/>
      <c r="K299" s="40"/>
      <c r="L299" s="41"/>
      <c r="M299" s="43"/>
      <c r="N299" s="44">
        <f t="shared" si="4"/>
        <v>0</v>
      </c>
      <c r="O299" s="40"/>
      <c r="P299" s="45"/>
      <c r="Q299" s="51"/>
      <c r="R299" s="51"/>
    </row>
    <row r="300" spans="1:18" ht="39.75" customHeight="1" x14ac:dyDescent="0.2">
      <c r="A300" s="39"/>
      <c r="B300" s="56" t="str">
        <f>IFERROR(IF($A300&gt;0,VLOOKUP($A300,Tabla75[#All],5,FALSE),""),"LA INSTITUCIÓN NO SE ENCUENTRA EN EL RFIETP, INGRESE UN CUE CORRECTO")</f>
        <v/>
      </c>
      <c r="C300" s="56" t="str">
        <f>IFERROR(IF($A300&gt;0,VLOOKUP($A300,Tabla75[#All],2,FALSE),""),"LA INSTITUCIÓN NO SE ENCUENTRA EN EL RFIETP, INGRESE UN CUE CORRECTO")</f>
        <v/>
      </c>
      <c r="D300" s="56" t="str">
        <f>IFERROR(IF($A300&gt;0,VLOOKUP($A300,Tabla75[#All],3,FALSE),""),"LA INSTITUCIÓN NO SE ENCUENTRA EN EL RFIETP, INGRESE UN CUE CORRECTO")</f>
        <v/>
      </c>
      <c r="E300" s="56" t="str">
        <f>IFERROR(IF($A300&gt;0,VLOOKUP($A300,Tabla75[#All],4,FALSE),""),"LA INSTITUCIÓN NO SE ENCUENTRA EN EL RFIETP, INGRESE UN CUE CORRECTO")</f>
        <v/>
      </c>
      <c r="F300" s="40"/>
      <c r="G300" s="41"/>
      <c r="H300" s="41"/>
      <c r="I300" s="42"/>
      <c r="J300" s="54"/>
      <c r="K300" s="40"/>
      <c r="L300" s="41"/>
      <c r="M300" s="43"/>
      <c r="N300" s="44">
        <f t="shared" si="4"/>
        <v>0</v>
      </c>
      <c r="O300" s="40"/>
      <c r="P300" s="45"/>
      <c r="Q300" s="51"/>
      <c r="R300" s="51"/>
    </row>
    <row r="301" spans="1:18" ht="39.75" customHeight="1" x14ac:dyDescent="0.2">
      <c r="A301" s="39"/>
      <c r="B301" s="56" t="str">
        <f>IFERROR(IF($A301&gt;0,VLOOKUP($A301,Tabla75[#All],5,FALSE),""),"LA INSTITUCIÓN NO SE ENCUENTRA EN EL RFIETP, INGRESE UN CUE CORRECTO")</f>
        <v/>
      </c>
      <c r="C301" s="56" t="str">
        <f>IFERROR(IF($A301&gt;0,VLOOKUP($A301,Tabla75[#All],2,FALSE),""),"LA INSTITUCIÓN NO SE ENCUENTRA EN EL RFIETP, INGRESE UN CUE CORRECTO")</f>
        <v/>
      </c>
      <c r="D301" s="56" t="str">
        <f>IFERROR(IF($A301&gt;0,VLOOKUP($A301,Tabla75[#All],3,FALSE),""),"LA INSTITUCIÓN NO SE ENCUENTRA EN EL RFIETP, INGRESE UN CUE CORRECTO")</f>
        <v/>
      </c>
      <c r="E301" s="56" t="str">
        <f>IFERROR(IF($A301&gt;0,VLOOKUP($A301,Tabla75[#All],4,FALSE),""),"LA INSTITUCIÓN NO SE ENCUENTRA EN EL RFIETP, INGRESE UN CUE CORRECTO")</f>
        <v/>
      </c>
      <c r="F301" s="40"/>
      <c r="G301" s="41"/>
      <c r="H301" s="41"/>
      <c r="I301" s="42"/>
      <c r="J301" s="54"/>
      <c r="K301" s="40"/>
      <c r="L301" s="41"/>
      <c r="M301" s="43"/>
      <c r="N301" s="44">
        <f t="shared" si="4"/>
        <v>0</v>
      </c>
      <c r="O301" s="40"/>
      <c r="P301" s="45"/>
      <c r="Q301" s="51"/>
      <c r="R301" s="51"/>
    </row>
    <row r="302" spans="1:18" ht="39.75" customHeight="1" x14ac:dyDescent="0.2">
      <c r="A302" s="39"/>
      <c r="B302" s="56" t="str">
        <f>IFERROR(IF($A302&gt;0,VLOOKUP($A302,Tabla75[#All],5,FALSE),""),"LA INSTITUCIÓN NO SE ENCUENTRA EN EL RFIETP, INGRESE UN CUE CORRECTO")</f>
        <v/>
      </c>
      <c r="C302" s="56" t="str">
        <f>IFERROR(IF($A302&gt;0,VLOOKUP($A302,Tabla75[#All],2,FALSE),""),"LA INSTITUCIÓN NO SE ENCUENTRA EN EL RFIETP, INGRESE UN CUE CORRECTO")</f>
        <v/>
      </c>
      <c r="D302" s="56" t="str">
        <f>IFERROR(IF($A302&gt;0,VLOOKUP($A302,Tabla75[#All],3,FALSE),""),"LA INSTITUCIÓN NO SE ENCUENTRA EN EL RFIETP, INGRESE UN CUE CORRECTO")</f>
        <v/>
      </c>
      <c r="E302" s="56" t="str">
        <f>IFERROR(IF($A302&gt;0,VLOOKUP($A302,Tabla75[#All],4,FALSE),""),"LA INSTITUCIÓN NO SE ENCUENTRA EN EL RFIETP, INGRESE UN CUE CORRECTO")</f>
        <v/>
      </c>
      <c r="F302" s="40"/>
      <c r="G302" s="41"/>
      <c r="H302" s="41"/>
      <c r="I302" s="42"/>
      <c r="J302" s="54"/>
      <c r="K302" s="40"/>
      <c r="L302" s="41"/>
      <c r="M302" s="43"/>
      <c r="N302" s="44">
        <f t="shared" si="4"/>
        <v>0</v>
      </c>
      <c r="O302" s="40"/>
      <c r="P302" s="45"/>
      <c r="Q302" s="51"/>
      <c r="R302" s="51"/>
    </row>
    <row r="303" spans="1:18" ht="39.75" customHeight="1" x14ac:dyDescent="0.2">
      <c r="A303" s="39"/>
      <c r="B303" s="56" t="str">
        <f>IFERROR(IF($A303&gt;0,VLOOKUP($A303,Tabla75[#All],5,FALSE),""),"LA INSTITUCIÓN NO SE ENCUENTRA EN EL RFIETP, INGRESE UN CUE CORRECTO")</f>
        <v/>
      </c>
      <c r="C303" s="56" t="str">
        <f>IFERROR(IF($A303&gt;0,VLOOKUP($A303,Tabla75[#All],2,FALSE),""),"LA INSTITUCIÓN NO SE ENCUENTRA EN EL RFIETP, INGRESE UN CUE CORRECTO")</f>
        <v/>
      </c>
      <c r="D303" s="56" t="str">
        <f>IFERROR(IF($A303&gt;0,VLOOKUP($A303,Tabla75[#All],3,FALSE),""),"LA INSTITUCIÓN NO SE ENCUENTRA EN EL RFIETP, INGRESE UN CUE CORRECTO")</f>
        <v/>
      </c>
      <c r="E303" s="56" t="str">
        <f>IFERROR(IF($A303&gt;0,VLOOKUP($A303,Tabla75[#All],4,FALSE),""),"LA INSTITUCIÓN NO SE ENCUENTRA EN EL RFIETP, INGRESE UN CUE CORRECTO")</f>
        <v/>
      </c>
      <c r="F303" s="40"/>
      <c r="G303" s="41"/>
      <c r="H303" s="41"/>
      <c r="I303" s="42"/>
      <c r="J303" s="54"/>
      <c r="K303" s="40"/>
      <c r="L303" s="41"/>
      <c r="M303" s="43"/>
      <c r="N303" s="44">
        <f t="shared" si="4"/>
        <v>0</v>
      </c>
      <c r="O303" s="40"/>
      <c r="P303" s="45"/>
      <c r="Q303" s="51"/>
      <c r="R303" s="51"/>
    </row>
    <row r="304" spans="1:18" ht="39.75" customHeight="1" x14ac:dyDescent="0.2">
      <c r="A304" s="39"/>
      <c r="B304" s="56" t="str">
        <f>IFERROR(IF($A304&gt;0,VLOOKUP($A304,Tabla75[#All],5,FALSE),""),"LA INSTITUCIÓN NO SE ENCUENTRA EN EL RFIETP, INGRESE UN CUE CORRECTO")</f>
        <v/>
      </c>
      <c r="C304" s="56" t="str">
        <f>IFERROR(IF($A304&gt;0,VLOOKUP($A304,Tabla75[#All],2,FALSE),""),"LA INSTITUCIÓN NO SE ENCUENTRA EN EL RFIETP, INGRESE UN CUE CORRECTO")</f>
        <v/>
      </c>
      <c r="D304" s="56" t="str">
        <f>IFERROR(IF($A304&gt;0,VLOOKUP($A304,Tabla75[#All],3,FALSE),""),"LA INSTITUCIÓN NO SE ENCUENTRA EN EL RFIETP, INGRESE UN CUE CORRECTO")</f>
        <v/>
      </c>
      <c r="E304" s="56" t="str">
        <f>IFERROR(IF($A304&gt;0,VLOOKUP($A304,Tabla75[#All],4,FALSE),""),"LA INSTITUCIÓN NO SE ENCUENTRA EN EL RFIETP, INGRESE UN CUE CORRECTO")</f>
        <v/>
      </c>
      <c r="F304" s="40"/>
      <c r="G304" s="41"/>
      <c r="H304" s="41"/>
      <c r="I304" s="42"/>
      <c r="J304" s="54"/>
      <c r="K304" s="40"/>
      <c r="L304" s="41"/>
      <c r="M304" s="43"/>
      <c r="N304" s="44">
        <f t="shared" si="4"/>
        <v>0</v>
      </c>
      <c r="O304" s="40"/>
      <c r="P304" s="45"/>
      <c r="Q304" s="51"/>
      <c r="R304" s="51"/>
    </row>
    <row r="305" spans="1:18" ht="39.75" customHeight="1" x14ac:dyDescent="0.2">
      <c r="A305" s="39"/>
      <c r="B305" s="56" t="str">
        <f>IFERROR(IF($A305&gt;0,VLOOKUP($A305,Tabla75[#All],5,FALSE),""),"LA INSTITUCIÓN NO SE ENCUENTRA EN EL RFIETP, INGRESE UN CUE CORRECTO")</f>
        <v/>
      </c>
      <c r="C305" s="56" t="str">
        <f>IFERROR(IF($A305&gt;0,VLOOKUP($A305,Tabla75[#All],2,FALSE),""),"LA INSTITUCIÓN NO SE ENCUENTRA EN EL RFIETP, INGRESE UN CUE CORRECTO")</f>
        <v/>
      </c>
      <c r="D305" s="56" t="str">
        <f>IFERROR(IF($A305&gt;0,VLOOKUP($A305,Tabla75[#All],3,FALSE),""),"LA INSTITUCIÓN NO SE ENCUENTRA EN EL RFIETP, INGRESE UN CUE CORRECTO")</f>
        <v/>
      </c>
      <c r="E305" s="56" t="str">
        <f>IFERROR(IF($A305&gt;0,VLOOKUP($A305,Tabla75[#All],4,FALSE),""),"LA INSTITUCIÓN NO SE ENCUENTRA EN EL RFIETP, INGRESE UN CUE CORRECTO")</f>
        <v/>
      </c>
      <c r="F305" s="40"/>
      <c r="G305" s="41"/>
      <c r="H305" s="41"/>
      <c r="I305" s="42"/>
      <c r="J305" s="54"/>
      <c r="K305" s="40"/>
      <c r="L305" s="41"/>
      <c r="M305" s="43"/>
      <c r="N305" s="44">
        <f t="shared" si="4"/>
        <v>0</v>
      </c>
      <c r="O305" s="40"/>
      <c r="P305" s="45"/>
      <c r="Q305" s="51"/>
      <c r="R305" s="51"/>
    </row>
    <row r="306" spans="1:18" ht="39.75" customHeight="1" x14ac:dyDescent="0.2">
      <c r="A306" s="39"/>
      <c r="B306" s="56" t="str">
        <f>IFERROR(IF($A306&gt;0,VLOOKUP($A306,Tabla75[#All],5,FALSE),""),"LA INSTITUCIÓN NO SE ENCUENTRA EN EL RFIETP, INGRESE UN CUE CORRECTO")</f>
        <v/>
      </c>
      <c r="C306" s="56" t="str">
        <f>IFERROR(IF($A306&gt;0,VLOOKUP($A306,Tabla75[#All],2,FALSE),""),"LA INSTITUCIÓN NO SE ENCUENTRA EN EL RFIETP, INGRESE UN CUE CORRECTO")</f>
        <v/>
      </c>
      <c r="D306" s="56" t="str">
        <f>IFERROR(IF($A306&gt;0,VLOOKUP($A306,Tabla75[#All],3,FALSE),""),"LA INSTITUCIÓN NO SE ENCUENTRA EN EL RFIETP, INGRESE UN CUE CORRECTO")</f>
        <v/>
      </c>
      <c r="E306" s="56" t="str">
        <f>IFERROR(IF($A306&gt;0,VLOOKUP($A306,Tabla75[#All],4,FALSE),""),"LA INSTITUCIÓN NO SE ENCUENTRA EN EL RFIETP, INGRESE UN CUE CORRECTO")</f>
        <v/>
      </c>
      <c r="F306" s="40"/>
      <c r="G306" s="41"/>
      <c r="H306" s="41"/>
      <c r="I306" s="42"/>
      <c r="J306" s="54"/>
      <c r="K306" s="40"/>
      <c r="L306" s="41"/>
      <c r="M306" s="43"/>
      <c r="N306" s="44">
        <f t="shared" si="4"/>
        <v>0</v>
      </c>
      <c r="O306" s="40"/>
      <c r="P306" s="45"/>
      <c r="Q306" s="51"/>
      <c r="R306" s="51"/>
    </row>
    <row r="307" spans="1:18" ht="39.75" customHeight="1" x14ac:dyDescent="0.2">
      <c r="A307" s="39"/>
      <c r="B307" s="56" t="str">
        <f>IFERROR(IF($A307&gt;0,VLOOKUP($A307,Tabla75[#All],5,FALSE),""),"LA INSTITUCIÓN NO SE ENCUENTRA EN EL RFIETP, INGRESE UN CUE CORRECTO")</f>
        <v/>
      </c>
      <c r="C307" s="56" t="str">
        <f>IFERROR(IF($A307&gt;0,VLOOKUP($A307,Tabla75[#All],2,FALSE),""),"LA INSTITUCIÓN NO SE ENCUENTRA EN EL RFIETP, INGRESE UN CUE CORRECTO")</f>
        <v/>
      </c>
      <c r="D307" s="56" t="str">
        <f>IFERROR(IF($A307&gt;0,VLOOKUP($A307,Tabla75[#All],3,FALSE),""),"LA INSTITUCIÓN NO SE ENCUENTRA EN EL RFIETP, INGRESE UN CUE CORRECTO")</f>
        <v/>
      </c>
      <c r="E307" s="56" t="str">
        <f>IFERROR(IF($A307&gt;0,VLOOKUP($A307,Tabla75[#All],4,FALSE),""),"LA INSTITUCIÓN NO SE ENCUENTRA EN EL RFIETP, INGRESE UN CUE CORRECTO")</f>
        <v/>
      </c>
      <c r="F307" s="40"/>
      <c r="G307" s="41"/>
      <c r="H307" s="41"/>
      <c r="I307" s="42"/>
      <c r="J307" s="54"/>
      <c r="K307" s="40"/>
      <c r="L307" s="41"/>
      <c r="M307" s="43"/>
      <c r="N307" s="44">
        <f t="shared" si="4"/>
        <v>0</v>
      </c>
      <c r="O307" s="40"/>
      <c r="P307" s="45"/>
      <c r="Q307" s="51"/>
      <c r="R307" s="51"/>
    </row>
    <row r="308" spans="1:18" ht="39.75" customHeight="1" x14ac:dyDescent="0.2">
      <c r="A308" s="39"/>
      <c r="B308" s="56" t="str">
        <f>IFERROR(IF($A308&gt;0,VLOOKUP($A308,Tabla75[#All],5,FALSE),""),"LA INSTITUCIÓN NO SE ENCUENTRA EN EL RFIETP, INGRESE UN CUE CORRECTO")</f>
        <v/>
      </c>
      <c r="C308" s="56" t="str">
        <f>IFERROR(IF($A308&gt;0,VLOOKUP($A308,Tabla75[#All],2,FALSE),""),"LA INSTITUCIÓN NO SE ENCUENTRA EN EL RFIETP, INGRESE UN CUE CORRECTO")</f>
        <v/>
      </c>
      <c r="D308" s="56" t="str">
        <f>IFERROR(IF($A308&gt;0,VLOOKUP($A308,Tabla75[#All],3,FALSE),""),"LA INSTITUCIÓN NO SE ENCUENTRA EN EL RFIETP, INGRESE UN CUE CORRECTO")</f>
        <v/>
      </c>
      <c r="E308" s="56" t="str">
        <f>IFERROR(IF($A308&gt;0,VLOOKUP($A308,Tabla75[#All],4,FALSE),""),"LA INSTITUCIÓN NO SE ENCUENTRA EN EL RFIETP, INGRESE UN CUE CORRECTO")</f>
        <v/>
      </c>
      <c r="F308" s="40"/>
      <c r="G308" s="41"/>
      <c r="H308" s="41"/>
      <c r="I308" s="42"/>
      <c r="J308" s="54"/>
      <c r="K308" s="40"/>
      <c r="L308" s="41"/>
      <c r="M308" s="43"/>
      <c r="N308" s="44">
        <f t="shared" si="4"/>
        <v>0</v>
      </c>
      <c r="O308" s="40"/>
      <c r="P308" s="45"/>
      <c r="Q308" s="51"/>
      <c r="R308" s="51"/>
    </row>
    <row r="309" spans="1:18" ht="39.75" customHeight="1" x14ac:dyDescent="0.2">
      <c r="A309" s="39"/>
      <c r="B309" s="56" t="str">
        <f>IFERROR(IF($A309&gt;0,VLOOKUP($A309,Tabla75[#All],5,FALSE),""),"LA INSTITUCIÓN NO SE ENCUENTRA EN EL RFIETP, INGRESE UN CUE CORRECTO")</f>
        <v/>
      </c>
      <c r="C309" s="56" t="str">
        <f>IFERROR(IF($A309&gt;0,VLOOKUP($A309,Tabla75[#All],2,FALSE),""),"LA INSTITUCIÓN NO SE ENCUENTRA EN EL RFIETP, INGRESE UN CUE CORRECTO")</f>
        <v/>
      </c>
      <c r="D309" s="56" t="str">
        <f>IFERROR(IF($A309&gt;0,VLOOKUP($A309,Tabla75[#All],3,FALSE),""),"LA INSTITUCIÓN NO SE ENCUENTRA EN EL RFIETP, INGRESE UN CUE CORRECTO")</f>
        <v/>
      </c>
      <c r="E309" s="56" t="str">
        <f>IFERROR(IF($A309&gt;0,VLOOKUP($A309,Tabla75[#All],4,FALSE),""),"LA INSTITUCIÓN NO SE ENCUENTRA EN EL RFIETP, INGRESE UN CUE CORRECTO")</f>
        <v/>
      </c>
      <c r="F309" s="40"/>
      <c r="G309" s="41"/>
      <c r="H309" s="41"/>
      <c r="I309" s="42"/>
      <c r="J309" s="54"/>
      <c r="K309" s="40"/>
      <c r="L309" s="41"/>
      <c r="M309" s="43"/>
      <c r="N309" s="44">
        <f t="shared" si="4"/>
        <v>0</v>
      </c>
      <c r="O309" s="40"/>
      <c r="P309" s="45"/>
      <c r="Q309" s="51"/>
      <c r="R309" s="51"/>
    </row>
    <row r="310" spans="1:18" ht="39.75" customHeight="1" x14ac:dyDescent="0.2">
      <c r="A310" s="39"/>
      <c r="B310" s="56" t="str">
        <f>IFERROR(IF($A310&gt;0,VLOOKUP($A310,Tabla75[#All],5,FALSE),""),"LA INSTITUCIÓN NO SE ENCUENTRA EN EL RFIETP, INGRESE UN CUE CORRECTO")</f>
        <v/>
      </c>
      <c r="C310" s="56" t="str">
        <f>IFERROR(IF($A310&gt;0,VLOOKUP($A310,Tabla75[#All],2,FALSE),""),"LA INSTITUCIÓN NO SE ENCUENTRA EN EL RFIETP, INGRESE UN CUE CORRECTO")</f>
        <v/>
      </c>
      <c r="D310" s="56" t="str">
        <f>IFERROR(IF($A310&gt;0,VLOOKUP($A310,Tabla75[#All],3,FALSE),""),"LA INSTITUCIÓN NO SE ENCUENTRA EN EL RFIETP, INGRESE UN CUE CORRECTO")</f>
        <v/>
      </c>
      <c r="E310" s="56" t="str">
        <f>IFERROR(IF($A310&gt;0,VLOOKUP($A310,Tabla75[#All],4,FALSE),""),"LA INSTITUCIÓN NO SE ENCUENTRA EN EL RFIETP, INGRESE UN CUE CORRECTO")</f>
        <v/>
      </c>
      <c r="F310" s="40"/>
      <c r="G310" s="41"/>
      <c r="H310" s="41"/>
      <c r="I310" s="42"/>
      <c r="J310" s="54"/>
      <c r="K310" s="40"/>
      <c r="L310" s="41"/>
      <c r="M310" s="43"/>
      <c r="N310" s="44">
        <f t="shared" si="4"/>
        <v>0</v>
      </c>
      <c r="O310" s="40"/>
      <c r="P310" s="45"/>
      <c r="Q310" s="51"/>
      <c r="R310" s="51"/>
    </row>
    <row r="311" spans="1:18" ht="39.75" customHeight="1" x14ac:dyDescent="0.2">
      <c r="A311" s="39"/>
      <c r="B311" s="56" t="str">
        <f>IFERROR(IF($A311&gt;0,VLOOKUP($A311,Tabla75[#All],5,FALSE),""),"LA INSTITUCIÓN NO SE ENCUENTRA EN EL RFIETP, INGRESE UN CUE CORRECTO")</f>
        <v/>
      </c>
      <c r="C311" s="56" t="str">
        <f>IFERROR(IF($A311&gt;0,VLOOKUP($A311,Tabla75[#All],2,FALSE),""),"LA INSTITUCIÓN NO SE ENCUENTRA EN EL RFIETP, INGRESE UN CUE CORRECTO")</f>
        <v/>
      </c>
      <c r="D311" s="56" t="str">
        <f>IFERROR(IF($A311&gt;0,VLOOKUP($A311,Tabla75[#All],3,FALSE),""),"LA INSTITUCIÓN NO SE ENCUENTRA EN EL RFIETP, INGRESE UN CUE CORRECTO")</f>
        <v/>
      </c>
      <c r="E311" s="56" t="str">
        <f>IFERROR(IF($A311&gt;0,VLOOKUP($A311,Tabla75[#All],4,FALSE),""),"LA INSTITUCIÓN NO SE ENCUENTRA EN EL RFIETP, INGRESE UN CUE CORRECTO")</f>
        <v/>
      </c>
      <c r="F311" s="40"/>
      <c r="G311" s="41"/>
      <c r="H311" s="41"/>
      <c r="I311" s="42"/>
      <c r="J311" s="54"/>
      <c r="K311" s="40"/>
      <c r="L311" s="41"/>
      <c r="M311" s="43"/>
      <c r="N311" s="44">
        <f t="shared" si="4"/>
        <v>0</v>
      </c>
      <c r="O311" s="40"/>
      <c r="P311" s="45"/>
      <c r="Q311" s="51"/>
      <c r="R311" s="51"/>
    </row>
    <row r="312" spans="1:18" ht="39.75" customHeight="1" x14ac:dyDescent="0.2">
      <c r="A312" s="39"/>
      <c r="B312" s="56" t="str">
        <f>IFERROR(IF($A312&gt;0,VLOOKUP($A312,Tabla75[#All],5,FALSE),""),"LA INSTITUCIÓN NO SE ENCUENTRA EN EL RFIETP, INGRESE UN CUE CORRECTO")</f>
        <v/>
      </c>
      <c r="C312" s="56" t="str">
        <f>IFERROR(IF($A312&gt;0,VLOOKUP($A312,Tabla75[#All],2,FALSE),""),"LA INSTITUCIÓN NO SE ENCUENTRA EN EL RFIETP, INGRESE UN CUE CORRECTO")</f>
        <v/>
      </c>
      <c r="D312" s="56" t="str">
        <f>IFERROR(IF($A312&gt;0,VLOOKUP($A312,Tabla75[#All],3,FALSE),""),"LA INSTITUCIÓN NO SE ENCUENTRA EN EL RFIETP, INGRESE UN CUE CORRECTO")</f>
        <v/>
      </c>
      <c r="E312" s="56" t="str">
        <f>IFERROR(IF($A312&gt;0,VLOOKUP($A312,Tabla75[#All],4,FALSE),""),"LA INSTITUCIÓN NO SE ENCUENTRA EN EL RFIETP, INGRESE UN CUE CORRECTO")</f>
        <v/>
      </c>
      <c r="F312" s="40"/>
      <c r="G312" s="41"/>
      <c r="H312" s="41"/>
      <c r="I312" s="42"/>
      <c r="J312" s="54"/>
      <c r="K312" s="40"/>
      <c r="L312" s="41"/>
      <c r="M312" s="43"/>
      <c r="N312" s="44">
        <f t="shared" si="4"/>
        <v>0</v>
      </c>
      <c r="O312" s="40"/>
      <c r="P312" s="45"/>
      <c r="Q312" s="51"/>
      <c r="R312" s="51"/>
    </row>
    <row r="313" spans="1:18" ht="39.75" customHeight="1" x14ac:dyDescent="0.2">
      <c r="A313" s="39"/>
      <c r="B313" s="56" t="str">
        <f>IFERROR(IF($A313&gt;0,VLOOKUP($A313,Tabla75[#All],5,FALSE),""),"LA INSTITUCIÓN NO SE ENCUENTRA EN EL RFIETP, INGRESE UN CUE CORRECTO")</f>
        <v/>
      </c>
      <c r="C313" s="56" t="str">
        <f>IFERROR(IF($A313&gt;0,VLOOKUP($A313,Tabla75[#All],2,FALSE),""),"LA INSTITUCIÓN NO SE ENCUENTRA EN EL RFIETP, INGRESE UN CUE CORRECTO")</f>
        <v/>
      </c>
      <c r="D313" s="56" t="str">
        <f>IFERROR(IF($A313&gt;0,VLOOKUP($A313,Tabla75[#All],3,FALSE),""),"LA INSTITUCIÓN NO SE ENCUENTRA EN EL RFIETP, INGRESE UN CUE CORRECTO")</f>
        <v/>
      </c>
      <c r="E313" s="56" t="str">
        <f>IFERROR(IF($A313&gt;0,VLOOKUP($A313,Tabla75[#All],4,FALSE),""),"LA INSTITUCIÓN NO SE ENCUENTRA EN EL RFIETP, INGRESE UN CUE CORRECTO")</f>
        <v/>
      </c>
      <c r="F313" s="40"/>
      <c r="G313" s="41"/>
      <c r="H313" s="41"/>
      <c r="I313" s="42"/>
      <c r="J313" s="54"/>
      <c r="K313" s="40"/>
      <c r="L313" s="41"/>
      <c r="M313" s="43"/>
      <c r="N313" s="44">
        <f t="shared" si="4"/>
        <v>0</v>
      </c>
      <c r="O313" s="40"/>
      <c r="P313" s="45"/>
      <c r="Q313" s="51"/>
      <c r="R313" s="51"/>
    </row>
    <row r="314" spans="1:18" ht="39.75" customHeight="1" x14ac:dyDescent="0.2">
      <c r="A314" s="39"/>
      <c r="B314" s="56" t="str">
        <f>IFERROR(IF($A314&gt;0,VLOOKUP($A314,Tabla75[#All],5,FALSE),""),"LA INSTITUCIÓN NO SE ENCUENTRA EN EL RFIETP, INGRESE UN CUE CORRECTO")</f>
        <v/>
      </c>
      <c r="C314" s="56" t="str">
        <f>IFERROR(IF($A314&gt;0,VLOOKUP($A314,Tabla75[#All],2,FALSE),""),"LA INSTITUCIÓN NO SE ENCUENTRA EN EL RFIETP, INGRESE UN CUE CORRECTO")</f>
        <v/>
      </c>
      <c r="D314" s="56" t="str">
        <f>IFERROR(IF($A314&gt;0,VLOOKUP($A314,Tabla75[#All],3,FALSE),""),"LA INSTITUCIÓN NO SE ENCUENTRA EN EL RFIETP, INGRESE UN CUE CORRECTO")</f>
        <v/>
      </c>
      <c r="E314" s="56" t="str">
        <f>IFERROR(IF($A314&gt;0,VLOOKUP($A314,Tabla75[#All],4,FALSE),""),"LA INSTITUCIÓN NO SE ENCUENTRA EN EL RFIETP, INGRESE UN CUE CORRECTO")</f>
        <v/>
      </c>
      <c r="F314" s="40"/>
      <c r="G314" s="41"/>
      <c r="H314" s="41"/>
      <c r="I314" s="42"/>
      <c r="J314" s="54"/>
      <c r="K314" s="40"/>
      <c r="L314" s="41"/>
      <c r="M314" s="43"/>
      <c r="N314" s="44">
        <f t="shared" si="4"/>
        <v>0</v>
      </c>
      <c r="O314" s="40"/>
      <c r="P314" s="45"/>
      <c r="Q314" s="51"/>
      <c r="R314" s="51"/>
    </row>
    <row r="315" spans="1:18" ht="39.75" customHeight="1" x14ac:dyDescent="0.2">
      <c r="A315" s="39"/>
      <c r="B315" s="56" t="str">
        <f>IFERROR(IF($A315&gt;0,VLOOKUP($A315,Tabla75[#All],5,FALSE),""),"LA INSTITUCIÓN NO SE ENCUENTRA EN EL RFIETP, INGRESE UN CUE CORRECTO")</f>
        <v/>
      </c>
      <c r="C315" s="56" t="str">
        <f>IFERROR(IF($A315&gt;0,VLOOKUP($A315,Tabla75[#All],2,FALSE),""),"LA INSTITUCIÓN NO SE ENCUENTRA EN EL RFIETP, INGRESE UN CUE CORRECTO")</f>
        <v/>
      </c>
      <c r="D315" s="56" t="str">
        <f>IFERROR(IF($A315&gt;0,VLOOKUP($A315,Tabla75[#All],3,FALSE),""),"LA INSTITUCIÓN NO SE ENCUENTRA EN EL RFIETP, INGRESE UN CUE CORRECTO")</f>
        <v/>
      </c>
      <c r="E315" s="56" t="str">
        <f>IFERROR(IF($A315&gt;0,VLOOKUP($A315,Tabla75[#All],4,FALSE),""),"LA INSTITUCIÓN NO SE ENCUENTRA EN EL RFIETP, INGRESE UN CUE CORRECTO")</f>
        <v/>
      </c>
      <c r="F315" s="40"/>
      <c r="G315" s="41"/>
      <c r="H315" s="41"/>
      <c r="I315" s="42"/>
      <c r="J315" s="54"/>
      <c r="K315" s="40"/>
      <c r="L315" s="41"/>
      <c r="M315" s="43"/>
      <c r="N315" s="44">
        <f t="shared" si="4"/>
        <v>0</v>
      </c>
      <c r="O315" s="40"/>
      <c r="P315" s="45"/>
      <c r="Q315" s="51"/>
      <c r="R315" s="51"/>
    </row>
    <row r="316" spans="1:18" ht="39.75" customHeight="1" x14ac:dyDescent="0.2">
      <c r="A316" s="39"/>
      <c r="B316" s="56" t="str">
        <f>IFERROR(IF($A316&gt;0,VLOOKUP($A316,Tabla75[#All],5,FALSE),""),"LA INSTITUCIÓN NO SE ENCUENTRA EN EL RFIETP, INGRESE UN CUE CORRECTO")</f>
        <v/>
      </c>
      <c r="C316" s="56" t="str">
        <f>IFERROR(IF($A316&gt;0,VLOOKUP($A316,Tabla75[#All],2,FALSE),""),"LA INSTITUCIÓN NO SE ENCUENTRA EN EL RFIETP, INGRESE UN CUE CORRECTO")</f>
        <v/>
      </c>
      <c r="D316" s="56" t="str">
        <f>IFERROR(IF($A316&gt;0,VLOOKUP($A316,Tabla75[#All],3,FALSE),""),"LA INSTITUCIÓN NO SE ENCUENTRA EN EL RFIETP, INGRESE UN CUE CORRECTO")</f>
        <v/>
      </c>
      <c r="E316" s="56" t="str">
        <f>IFERROR(IF($A316&gt;0,VLOOKUP($A316,Tabla75[#All],4,FALSE),""),"LA INSTITUCIÓN NO SE ENCUENTRA EN EL RFIETP, INGRESE UN CUE CORRECTO")</f>
        <v/>
      </c>
      <c r="F316" s="40"/>
      <c r="G316" s="41"/>
      <c r="H316" s="41"/>
      <c r="I316" s="42"/>
      <c r="J316" s="54"/>
      <c r="K316" s="40"/>
      <c r="L316" s="41"/>
      <c r="M316" s="43"/>
      <c r="N316" s="44">
        <f t="shared" si="4"/>
        <v>0</v>
      </c>
      <c r="O316" s="40"/>
      <c r="P316" s="45"/>
      <c r="Q316" s="51"/>
      <c r="R316" s="51"/>
    </row>
    <row r="317" spans="1:18" ht="39.75" customHeight="1" x14ac:dyDescent="0.2">
      <c r="A317" s="39"/>
      <c r="B317" s="56" t="str">
        <f>IFERROR(IF($A317&gt;0,VLOOKUP($A317,Tabla75[#All],5,FALSE),""),"LA INSTITUCIÓN NO SE ENCUENTRA EN EL RFIETP, INGRESE UN CUE CORRECTO")</f>
        <v/>
      </c>
      <c r="C317" s="56" t="str">
        <f>IFERROR(IF($A317&gt;0,VLOOKUP($A317,Tabla75[#All],2,FALSE),""),"LA INSTITUCIÓN NO SE ENCUENTRA EN EL RFIETP, INGRESE UN CUE CORRECTO")</f>
        <v/>
      </c>
      <c r="D317" s="56" t="str">
        <f>IFERROR(IF($A317&gt;0,VLOOKUP($A317,Tabla75[#All],3,FALSE),""),"LA INSTITUCIÓN NO SE ENCUENTRA EN EL RFIETP, INGRESE UN CUE CORRECTO")</f>
        <v/>
      </c>
      <c r="E317" s="56" t="str">
        <f>IFERROR(IF($A317&gt;0,VLOOKUP($A317,Tabla75[#All],4,FALSE),""),"LA INSTITUCIÓN NO SE ENCUENTRA EN EL RFIETP, INGRESE UN CUE CORRECTO")</f>
        <v/>
      </c>
      <c r="F317" s="40"/>
      <c r="G317" s="41"/>
      <c r="H317" s="41"/>
      <c r="I317" s="42"/>
      <c r="J317" s="54"/>
      <c r="K317" s="40"/>
      <c r="L317" s="41"/>
      <c r="M317" s="43"/>
      <c r="N317" s="44">
        <f t="shared" si="4"/>
        <v>0</v>
      </c>
      <c r="O317" s="40"/>
      <c r="P317" s="45"/>
      <c r="Q317" s="51"/>
      <c r="R317" s="51"/>
    </row>
    <row r="318" spans="1:18" ht="39.75" customHeight="1" x14ac:dyDescent="0.2">
      <c r="A318" s="39"/>
      <c r="B318" s="56" t="str">
        <f>IFERROR(IF($A318&gt;0,VLOOKUP($A318,Tabla75[#All],5,FALSE),""),"LA INSTITUCIÓN NO SE ENCUENTRA EN EL RFIETP, INGRESE UN CUE CORRECTO")</f>
        <v/>
      </c>
      <c r="C318" s="56" t="str">
        <f>IFERROR(IF($A318&gt;0,VLOOKUP($A318,Tabla75[#All],2,FALSE),""),"LA INSTITUCIÓN NO SE ENCUENTRA EN EL RFIETP, INGRESE UN CUE CORRECTO")</f>
        <v/>
      </c>
      <c r="D318" s="56" t="str">
        <f>IFERROR(IF($A318&gt;0,VLOOKUP($A318,Tabla75[#All],3,FALSE),""),"LA INSTITUCIÓN NO SE ENCUENTRA EN EL RFIETP, INGRESE UN CUE CORRECTO")</f>
        <v/>
      </c>
      <c r="E318" s="56" t="str">
        <f>IFERROR(IF($A318&gt;0,VLOOKUP($A318,Tabla75[#All],4,FALSE),""),"LA INSTITUCIÓN NO SE ENCUENTRA EN EL RFIETP, INGRESE UN CUE CORRECTO")</f>
        <v/>
      </c>
      <c r="F318" s="40"/>
      <c r="G318" s="41"/>
      <c r="H318" s="41"/>
      <c r="I318" s="42"/>
      <c r="J318" s="54"/>
      <c r="K318" s="40"/>
      <c r="L318" s="41"/>
      <c r="M318" s="43"/>
      <c r="N318" s="44">
        <f t="shared" si="4"/>
        <v>0</v>
      </c>
      <c r="O318" s="40"/>
      <c r="P318" s="45"/>
      <c r="Q318" s="51"/>
      <c r="R318" s="51"/>
    </row>
    <row r="319" spans="1:18" ht="39.75" customHeight="1" x14ac:dyDescent="0.2">
      <c r="A319" s="39"/>
      <c r="B319" s="56" t="str">
        <f>IFERROR(IF($A319&gt;0,VLOOKUP($A319,Tabla75[#All],5,FALSE),""),"LA INSTITUCIÓN NO SE ENCUENTRA EN EL RFIETP, INGRESE UN CUE CORRECTO")</f>
        <v/>
      </c>
      <c r="C319" s="56" t="str">
        <f>IFERROR(IF($A319&gt;0,VLOOKUP($A319,Tabla75[#All],2,FALSE),""),"LA INSTITUCIÓN NO SE ENCUENTRA EN EL RFIETP, INGRESE UN CUE CORRECTO")</f>
        <v/>
      </c>
      <c r="D319" s="56" t="str">
        <f>IFERROR(IF($A319&gt;0,VLOOKUP($A319,Tabla75[#All],3,FALSE),""),"LA INSTITUCIÓN NO SE ENCUENTRA EN EL RFIETP, INGRESE UN CUE CORRECTO")</f>
        <v/>
      </c>
      <c r="E319" s="56" t="str">
        <f>IFERROR(IF($A319&gt;0,VLOOKUP($A319,Tabla75[#All],4,FALSE),""),"LA INSTITUCIÓN NO SE ENCUENTRA EN EL RFIETP, INGRESE UN CUE CORRECTO")</f>
        <v/>
      </c>
      <c r="F319" s="40"/>
      <c r="G319" s="41"/>
      <c r="H319" s="41"/>
      <c r="I319" s="42"/>
      <c r="J319" s="54"/>
      <c r="K319" s="40"/>
      <c r="L319" s="41"/>
      <c r="M319" s="43"/>
      <c r="N319" s="44">
        <f t="shared" si="4"/>
        <v>0</v>
      </c>
      <c r="O319" s="40"/>
      <c r="P319" s="45"/>
      <c r="Q319" s="51"/>
      <c r="R319" s="51"/>
    </row>
    <row r="320" spans="1:18" ht="39.75" customHeight="1" x14ac:dyDescent="0.2">
      <c r="A320" s="39"/>
      <c r="B320" s="56" t="str">
        <f>IFERROR(IF($A320&gt;0,VLOOKUP($A320,Tabla75[#All],5,FALSE),""),"LA INSTITUCIÓN NO SE ENCUENTRA EN EL RFIETP, INGRESE UN CUE CORRECTO")</f>
        <v/>
      </c>
      <c r="C320" s="56" t="str">
        <f>IFERROR(IF($A320&gt;0,VLOOKUP($A320,Tabla75[#All],2,FALSE),""),"LA INSTITUCIÓN NO SE ENCUENTRA EN EL RFIETP, INGRESE UN CUE CORRECTO")</f>
        <v/>
      </c>
      <c r="D320" s="56" t="str">
        <f>IFERROR(IF($A320&gt;0,VLOOKUP($A320,Tabla75[#All],3,FALSE),""),"LA INSTITUCIÓN NO SE ENCUENTRA EN EL RFIETP, INGRESE UN CUE CORRECTO")</f>
        <v/>
      </c>
      <c r="E320" s="56" t="str">
        <f>IFERROR(IF($A320&gt;0,VLOOKUP($A320,Tabla75[#All],4,FALSE),""),"LA INSTITUCIÓN NO SE ENCUENTRA EN EL RFIETP, INGRESE UN CUE CORRECTO")</f>
        <v/>
      </c>
      <c r="F320" s="40"/>
      <c r="G320" s="41"/>
      <c r="H320" s="41"/>
      <c r="I320" s="42"/>
      <c r="J320" s="54"/>
      <c r="K320" s="40"/>
      <c r="L320" s="41"/>
      <c r="M320" s="43"/>
      <c r="N320" s="44">
        <f t="shared" si="4"/>
        <v>0</v>
      </c>
      <c r="O320" s="40"/>
      <c r="P320" s="45"/>
      <c r="Q320" s="51"/>
      <c r="R320" s="51"/>
    </row>
    <row r="321" spans="1:18" ht="39.75" customHeight="1" x14ac:dyDescent="0.2">
      <c r="A321" s="39"/>
      <c r="B321" s="56" t="str">
        <f>IFERROR(IF($A321&gt;0,VLOOKUP($A321,Tabla75[#All],5,FALSE),""),"LA INSTITUCIÓN NO SE ENCUENTRA EN EL RFIETP, INGRESE UN CUE CORRECTO")</f>
        <v/>
      </c>
      <c r="C321" s="56" t="str">
        <f>IFERROR(IF($A321&gt;0,VLOOKUP($A321,Tabla75[#All],2,FALSE),""),"LA INSTITUCIÓN NO SE ENCUENTRA EN EL RFIETP, INGRESE UN CUE CORRECTO")</f>
        <v/>
      </c>
      <c r="D321" s="56" t="str">
        <f>IFERROR(IF($A321&gt;0,VLOOKUP($A321,Tabla75[#All],3,FALSE),""),"LA INSTITUCIÓN NO SE ENCUENTRA EN EL RFIETP, INGRESE UN CUE CORRECTO")</f>
        <v/>
      </c>
      <c r="E321" s="56" t="str">
        <f>IFERROR(IF($A321&gt;0,VLOOKUP($A321,Tabla75[#All],4,FALSE),""),"LA INSTITUCIÓN NO SE ENCUENTRA EN EL RFIETP, INGRESE UN CUE CORRECTO")</f>
        <v/>
      </c>
      <c r="F321" s="40"/>
      <c r="G321" s="41"/>
      <c r="H321" s="41"/>
      <c r="I321" s="42"/>
      <c r="J321" s="54"/>
      <c r="K321" s="40"/>
      <c r="L321" s="41"/>
      <c r="M321" s="43"/>
      <c r="N321" s="44">
        <f t="shared" si="4"/>
        <v>0</v>
      </c>
      <c r="O321" s="40"/>
      <c r="P321" s="45"/>
      <c r="Q321" s="51"/>
      <c r="R321" s="51"/>
    </row>
    <row r="322" spans="1:18" ht="39.75" customHeight="1" x14ac:dyDescent="0.2">
      <c r="A322" s="39"/>
      <c r="B322" s="56" t="str">
        <f>IFERROR(IF($A322&gt;0,VLOOKUP($A322,Tabla75[#All],5,FALSE),""),"LA INSTITUCIÓN NO SE ENCUENTRA EN EL RFIETP, INGRESE UN CUE CORRECTO")</f>
        <v/>
      </c>
      <c r="C322" s="56" t="str">
        <f>IFERROR(IF($A322&gt;0,VLOOKUP($A322,Tabla75[#All],2,FALSE),""),"LA INSTITUCIÓN NO SE ENCUENTRA EN EL RFIETP, INGRESE UN CUE CORRECTO")</f>
        <v/>
      </c>
      <c r="D322" s="56" t="str">
        <f>IFERROR(IF($A322&gt;0,VLOOKUP($A322,Tabla75[#All],3,FALSE),""),"LA INSTITUCIÓN NO SE ENCUENTRA EN EL RFIETP, INGRESE UN CUE CORRECTO")</f>
        <v/>
      </c>
      <c r="E322" s="56" t="str">
        <f>IFERROR(IF($A322&gt;0,VLOOKUP($A322,Tabla75[#All],4,FALSE),""),"LA INSTITUCIÓN NO SE ENCUENTRA EN EL RFIETP, INGRESE UN CUE CORRECTO")</f>
        <v/>
      </c>
      <c r="F322" s="40"/>
      <c r="G322" s="41"/>
      <c r="H322" s="41"/>
      <c r="I322" s="42"/>
      <c r="J322" s="54"/>
      <c r="K322" s="40"/>
      <c r="L322" s="41"/>
      <c r="M322" s="43"/>
      <c r="N322" s="44">
        <f t="shared" si="4"/>
        <v>0</v>
      </c>
      <c r="O322" s="40"/>
      <c r="P322" s="45"/>
      <c r="Q322" s="51"/>
      <c r="R322" s="51"/>
    </row>
    <row r="323" spans="1:18" ht="39.75" customHeight="1" x14ac:dyDescent="0.2">
      <c r="A323" s="39"/>
      <c r="B323" s="56" t="str">
        <f>IFERROR(IF($A323&gt;0,VLOOKUP($A323,Tabla75[#All],5,FALSE),""),"LA INSTITUCIÓN NO SE ENCUENTRA EN EL RFIETP, INGRESE UN CUE CORRECTO")</f>
        <v/>
      </c>
      <c r="C323" s="56" t="str">
        <f>IFERROR(IF($A323&gt;0,VLOOKUP($A323,Tabla75[#All],2,FALSE),""),"LA INSTITUCIÓN NO SE ENCUENTRA EN EL RFIETP, INGRESE UN CUE CORRECTO")</f>
        <v/>
      </c>
      <c r="D323" s="56" t="str">
        <f>IFERROR(IF($A323&gt;0,VLOOKUP($A323,Tabla75[#All],3,FALSE),""),"LA INSTITUCIÓN NO SE ENCUENTRA EN EL RFIETP, INGRESE UN CUE CORRECTO")</f>
        <v/>
      </c>
      <c r="E323" s="56" t="str">
        <f>IFERROR(IF($A323&gt;0,VLOOKUP($A323,Tabla75[#All],4,FALSE),""),"LA INSTITUCIÓN NO SE ENCUENTRA EN EL RFIETP, INGRESE UN CUE CORRECTO")</f>
        <v/>
      </c>
      <c r="F323" s="40"/>
      <c r="G323" s="41"/>
      <c r="H323" s="41"/>
      <c r="I323" s="42"/>
      <c r="J323" s="54"/>
      <c r="K323" s="40"/>
      <c r="L323" s="41"/>
      <c r="M323" s="43"/>
      <c r="N323" s="44">
        <f t="shared" si="4"/>
        <v>0</v>
      </c>
      <c r="O323" s="40"/>
      <c r="P323" s="45"/>
      <c r="Q323" s="51"/>
      <c r="R323" s="51"/>
    </row>
    <row r="324" spans="1:18" ht="39.75" customHeight="1" x14ac:dyDescent="0.2">
      <c r="A324" s="39"/>
      <c r="B324" s="56" t="str">
        <f>IFERROR(IF($A324&gt;0,VLOOKUP($A324,Tabla75[#All],5,FALSE),""),"LA INSTITUCIÓN NO SE ENCUENTRA EN EL RFIETP, INGRESE UN CUE CORRECTO")</f>
        <v/>
      </c>
      <c r="C324" s="56" t="str">
        <f>IFERROR(IF($A324&gt;0,VLOOKUP($A324,Tabla75[#All],2,FALSE),""),"LA INSTITUCIÓN NO SE ENCUENTRA EN EL RFIETP, INGRESE UN CUE CORRECTO")</f>
        <v/>
      </c>
      <c r="D324" s="56" t="str">
        <f>IFERROR(IF($A324&gt;0,VLOOKUP($A324,Tabla75[#All],3,FALSE),""),"LA INSTITUCIÓN NO SE ENCUENTRA EN EL RFIETP, INGRESE UN CUE CORRECTO")</f>
        <v/>
      </c>
      <c r="E324" s="56" t="str">
        <f>IFERROR(IF($A324&gt;0,VLOOKUP($A324,Tabla75[#All],4,FALSE),""),"LA INSTITUCIÓN NO SE ENCUENTRA EN EL RFIETP, INGRESE UN CUE CORRECTO")</f>
        <v/>
      </c>
      <c r="F324" s="40"/>
      <c r="G324" s="41"/>
      <c r="H324" s="41"/>
      <c r="I324" s="42"/>
      <c r="J324" s="54"/>
      <c r="K324" s="40"/>
      <c r="L324" s="41"/>
      <c r="M324" s="43"/>
      <c r="N324" s="44">
        <f t="shared" si="4"/>
        <v>0</v>
      </c>
      <c r="O324" s="40"/>
      <c r="P324" s="45"/>
      <c r="Q324" s="51"/>
      <c r="R324" s="51"/>
    </row>
    <row r="325" spans="1:18" ht="39.75" customHeight="1" x14ac:dyDescent="0.2">
      <c r="A325" s="39"/>
      <c r="B325" s="56" t="str">
        <f>IFERROR(IF($A325&gt;0,VLOOKUP($A325,Tabla75[#All],5,FALSE),""),"LA INSTITUCIÓN NO SE ENCUENTRA EN EL RFIETP, INGRESE UN CUE CORRECTO")</f>
        <v/>
      </c>
      <c r="C325" s="56" t="str">
        <f>IFERROR(IF($A325&gt;0,VLOOKUP($A325,Tabla75[#All],2,FALSE),""),"LA INSTITUCIÓN NO SE ENCUENTRA EN EL RFIETP, INGRESE UN CUE CORRECTO")</f>
        <v/>
      </c>
      <c r="D325" s="56" t="str">
        <f>IFERROR(IF($A325&gt;0,VLOOKUP($A325,Tabla75[#All],3,FALSE),""),"LA INSTITUCIÓN NO SE ENCUENTRA EN EL RFIETP, INGRESE UN CUE CORRECTO")</f>
        <v/>
      </c>
      <c r="E325" s="56" t="str">
        <f>IFERROR(IF($A325&gt;0,VLOOKUP($A325,Tabla75[#All],4,FALSE),""),"LA INSTITUCIÓN NO SE ENCUENTRA EN EL RFIETP, INGRESE UN CUE CORRECTO")</f>
        <v/>
      </c>
      <c r="F325" s="40"/>
      <c r="G325" s="41"/>
      <c r="H325" s="41"/>
      <c r="I325" s="42"/>
      <c r="J325" s="54"/>
      <c r="K325" s="40"/>
      <c r="L325" s="41"/>
      <c r="M325" s="43"/>
      <c r="N325" s="44">
        <f t="shared" si="4"/>
        <v>0</v>
      </c>
      <c r="O325" s="40"/>
      <c r="P325" s="45"/>
      <c r="Q325" s="51"/>
      <c r="R325" s="51"/>
    </row>
    <row r="326" spans="1:18" ht="39.75" customHeight="1" x14ac:dyDescent="0.2">
      <c r="A326" s="39"/>
      <c r="B326" s="56" t="str">
        <f>IFERROR(IF($A326&gt;0,VLOOKUP($A326,Tabla75[#All],5,FALSE),""),"LA INSTITUCIÓN NO SE ENCUENTRA EN EL RFIETP, INGRESE UN CUE CORRECTO")</f>
        <v/>
      </c>
      <c r="C326" s="56" t="str">
        <f>IFERROR(IF($A326&gt;0,VLOOKUP($A326,Tabla75[#All],2,FALSE),""),"LA INSTITUCIÓN NO SE ENCUENTRA EN EL RFIETP, INGRESE UN CUE CORRECTO")</f>
        <v/>
      </c>
      <c r="D326" s="56" t="str">
        <f>IFERROR(IF($A326&gt;0,VLOOKUP($A326,Tabla75[#All],3,FALSE),""),"LA INSTITUCIÓN NO SE ENCUENTRA EN EL RFIETP, INGRESE UN CUE CORRECTO")</f>
        <v/>
      </c>
      <c r="E326" s="56" t="str">
        <f>IFERROR(IF($A326&gt;0,VLOOKUP($A326,Tabla75[#All],4,FALSE),""),"LA INSTITUCIÓN NO SE ENCUENTRA EN EL RFIETP, INGRESE UN CUE CORRECTO")</f>
        <v/>
      </c>
      <c r="F326" s="40"/>
      <c r="G326" s="41"/>
      <c r="H326" s="41"/>
      <c r="I326" s="42"/>
      <c r="J326" s="54"/>
      <c r="K326" s="40"/>
      <c r="L326" s="41"/>
      <c r="M326" s="43"/>
      <c r="N326" s="44">
        <f t="shared" si="4"/>
        <v>0</v>
      </c>
      <c r="O326" s="40"/>
      <c r="P326" s="45"/>
      <c r="Q326" s="51"/>
      <c r="R326" s="51"/>
    </row>
    <row r="327" spans="1:18" ht="39.75" customHeight="1" x14ac:dyDescent="0.2">
      <c r="A327" s="39"/>
      <c r="B327" s="56" t="str">
        <f>IFERROR(IF($A327&gt;0,VLOOKUP($A327,Tabla75[#All],5,FALSE),""),"LA INSTITUCIÓN NO SE ENCUENTRA EN EL RFIETP, INGRESE UN CUE CORRECTO")</f>
        <v/>
      </c>
      <c r="C327" s="56" t="str">
        <f>IFERROR(IF($A327&gt;0,VLOOKUP($A327,Tabla75[#All],2,FALSE),""),"LA INSTITUCIÓN NO SE ENCUENTRA EN EL RFIETP, INGRESE UN CUE CORRECTO")</f>
        <v/>
      </c>
      <c r="D327" s="56" t="str">
        <f>IFERROR(IF($A327&gt;0,VLOOKUP($A327,Tabla75[#All],3,FALSE),""),"LA INSTITUCIÓN NO SE ENCUENTRA EN EL RFIETP, INGRESE UN CUE CORRECTO")</f>
        <v/>
      </c>
      <c r="E327" s="56" t="str">
        <f>IFERROR(IF($A327&gt;0,VLOOKUP($A327,Tabla75[#All],4,FALSE),""),"LA INSTITUCIÓN NO SE ENCUENTRA EN EL RFIETP, INGRESE UN CUE CORRECTO")</f>
        <v/>
      </c>
      <c r="F327" s="40"/>
      <c r="G327" s="41"/>
      <c r="H327" s="41"/>
      <c r="I327" s="42"/>
      <c r="J327" s="54"/>
      <c r="K327" s="40"/>
      <c r="L327" s="41"/>
      <c r="M327" s="43"/>
      <c r="N327" s="44">
        <f t="shared" si="4"/>
        <v>0</v>
      </c>
      <c r="O327" s="40"/>
      <c r="P327" s="45"/>
      <c r="Q327" s="51"/>
      <c r="R327" s="51"/>
    </row>
    <row r="328" spans="1:18" ht="39.75" customHeight="1" x14ac:dyDescent="0.2">
      <c r="A328" s="39"/>
      <c r="B328" s="56" t="str">
        <f>IFERROR(IF($A328&gt;0,VLOOKUP($A328,Tabla75[#All],5,FALSE),""),"LA INSTITUCIÓN NO SE ENCUENTRA EN EL RFIETP, INGRESE UN CUE CORRECTO")</f>
        <v/>
      </c>
      <c r="C328" s="56" t="str">
        <f>IFERROR(IF($A328&gt;0,VLOOKUP($A328,Tabla75[#All],2,FALSE),""),"LA INSTITUCIÓN NO SE ENCUENTRA EN EL RFIETP, INGRESE UN CUE CORRECTO")</f>
        <v/>
      </c>
      <c r="D328" s="56" t="str">
        <f>IFERROR(IF($A328&gt;0,VLOOKUP($A328,Tabla75[#All],3,FALSE),""),"LA INSTITUCIÓN NO SE ENCUENTRA EN EL RFIETP, INGRESE UN CUE CORRECTO")</f>
        <v/>
      </c>
      <c r="E328" s="56" t="str">
        <f>IFERROR(IF($A328&gt;0,VLOOKUP($A328,Tabla75[#All],4,FALSE),""),"LA INSTITUCIÓN NO SE ENCUENTRA EN EL RFIETP, INGRESE UN CUE CORRECTO")</f>
        <v/>
      </c>
      <c r="F328" s="40"/>
      <c r="G328" s="41"/>
      <c r="H328" s="41"/>
      <c r="I328" s="42"/>
      <c r="J328" s="54"/>
      <c r="K328" s="40"/>
      <c r="L328" s="41"/>
      <c r="M328" s="43"/>
      <c r="N328" s="44">
        <f t="shared" si="4"/>
        <v>0</v>
      </c>
      <c r="O328" s="40"/>
      <c r="P328" s="45"/>
      <c r="Q328" s="51"/>
      <c r="R328" s="51"/>
    </row>
    <row r="329" spans="1:18" ht="39.75" customHeight="1" x14ac:dyDescent="0.2">
      <c r="A329" s="39"/>
      <c r="B329" s="56" t="str">
        <f>IFERROR(IF($A329&gt;0,VLOOKUP($A329,Tabla75[#All],5,FALSE),""),"LA INSTITUCIÓN NO SE ENCUENTRA EN EL RFIETP, INGRESE UN CUE CORRECTO")</f>
        <v/>
      </c>
      <c r="C329" s="56" t="str">
        <f>IFERROR(IF($A329&gt;0,VLOOKUP($A329,Tabla75[#All],2,FALSE),""),"LA INSTITUCIÓN NO SE ENCUENTRA EN EL RFIETP, INGRESE UN CUE CORRECTO")</f>
        <v/>
      </c>
      <c r="D329" s="56" t="str">
        <f>IFERROR(IF($A329&gt;0,VLOOKUP($A329,Tabla75[#All],3,FALSE),""),"LA INSTITUCIÓN NO SE ENCUENTRA EN EL RFIETP, INGRESE UN CUE CORRECTO")</f>
        <v/>
      </c>
      <c r="E329" s="56" t="str">
        <f>IFERROR(IF($A329&gt;0,VLOOKUP($A329,Tabla75[#All],4,FALSE),""),"LA INSTITUCIÓN NO SE ENCUENTRA EN EL RFIETP, INGRESE UN CUE CORRECTO")</f>
        <v/>
      </c>
      <c r="F329" s="40"/>
      <c r="G329" s="41"/>
      <c r="H329" s="41"/>
      <c r="I329" s="42"/>
      <c r="J329" s="54"/>
      <c r="K329" s="40"/>
      <c r="L329" s="41"/>
      <c r="M329" s="43"/>
      <c r="N329" s="44">
        <f t="shared" si="4"/>
        <v>0</v>
      </c>
      <c r="O329" s="40"/>
      <c r="P329" s="45"/>
      <c r="Q329" s="51"/>
      <c r="R329" s="51"/>
    </row>
    <row r="330" spans="1:18" ht="39.75" customHeight="1" x14ac:dyDescent="0.2">
      <c r="A330" s="39"/>
      <c r="B330" s="56" t="str">
        <f>IFERROR(IF($A330&gt;0,VLOOKUP($A330,Tabla75[#All],5,FALSE),""),"LA INSTITUCIÓN NO SE ENCUENTRA EN EL RFIETP, INGRESE UN CUE CORRECTO")</f>
        <v/>
      </c>
      <c r="C330" s="56" t="str">
        <f>IFERROR(IF($A330&gt;0,VLOOKUP($A330,Tabla75[#All],2,FALSE),""),"LA INSTITUCIÓN NO SE ENCUENTRA EN EL RFIETP, INGRESE UN CUE CORRECTO")</f>
        <v/>
      </c>
      <c r="D330" s="56" t="str">
        <f>IFERROR(IF($A330&gt;0,VLOOKUP($A330,Tabla75[#All],3,FALSE),""),"LA INSTITUCIÓN NO SE ENCUENTRA EN EL RFIETP, INGRESE UN CUE CORRECTO")</f>
        <v/>
      </c>
      <c r="E330" s="56" t="str">
        <f>IFERROR(IF($A330&gt;0,VLOOKUP($A330,Tabla75[#All],4,FALSE),""),"LA INSTITUCIÓN NO SE ENCUENTRA EN EL RFIETP, INGRESE UN CUE CORRECTO")</f>
        <v/>
      </c>
      <c r="F330" s="40"/>
      <c r="G330" s="41"/>
      <c r="H330" s="41"/>
      <c r="I330" s="42"/>
      <c r="J330" s="54"/>
      <c r="K330" s="40"/>
      <c r="L330" s="41"/>
      <c r="M330" s="43"/>
      <c r="N330" s="44">
        <f t="shared" si="4"/>
        <v>0</v>
      </c>
      <c r="O330" s="40"/>
      <c r="P330" s="45"/>
      <c r="Q330" s="51"/>
      <c r="R330" s="51"/>
    </row>
    <row r="331" spans="1:18" ht="39.75" customHeight="1" x14ac:dyDescent="0.2">
      <c r="A331" s="39"/>
      <c r="B331" s="56" t="str">
        <f>IFERROR(IF($A331&gt;0,VLOOKUP($A331,Tabla75[#All],5,FALSE),""),"LA INSTITUCIÓN NO SE ENCUENTRA EN EL RFIETP, INGRESE UN CUE CORRECTO")</f>
        <v/>
      </c>
      <c r="C331" s="56" t="str">
        <f>IFERROR(IF($A331&gt;0,VLOOKUP($A331,Tabla75[#All],2,FALSE),""),"LA INSTITUCIÓN NO SE ENCUENTRA EN EL RFIETP, INGRESE UN CUE CORRECTO")</f>
        <v/>
      </c>
      <c r="D331" s="56" t="str">
        <f>IFERROR(IF($A331&gt;0,VLOOKUP($A331,Tabla75[#All],3,FALSE),""),"LA INSTITUCIÓN NO SE ENCUENTRA EN EL RFIETP, INGRESE UN CUE CORRECTO")</f>
        <v/>
      </c>
      <c r="E331" s="56" t="str">
        <f>IFERROR(IF($A331&gt;0,VLOOKUP($A331,Tabla75[#All],4,FALSE),""),"LA INSTITUCIÓN NO SE ENCUENTRA EN EL RFIETP, INGRESE UN CUE CORRECTO")</f>
        <v/>
      </c>
      <c r="F331" s="40"/>
      <c r="G331" s="41"/>
      <c r="H331" s="41"/>
      <c r="I331" s="42"/>
      <c r="J331" s="54"/>
      <c r="K331" s="40"/>
      <c r="L331" s="41"/>
      <c r="M331" s="43"/>
      <c r="N331" s="44">
        <f t="shared" ref="N331:N394" si="5">+L331*M331</f>
        <v>0</v>
      </c>
      <c r="O331" s="40"/>
      <c r="P331" s="45"/>
      <c r="Q331" s="51"/>
      <c r="R331" s="51"/>
    </row>
    <row r="332" spans="1:18" ht="39.75" customHeight="1" x14ac:dyDescent="0.2">
      <c r="A332" s="39"/>
      <c r="B332" s="56" t="str">
        <f>IFERROR(IF($A332&gt;0,VLOOKUP($A332,Tabla75[#All],5,FALSE),""),"LA INSTITUCIÓN NO SE ENCUENTRA EN EL RFIETP, INGRESE UN CUE CORRECTO")</f>
        <v/>
      </c>
      <c r="C332" s="56" t="str">
        <f>IFERROR(IF($A332&gt;0,VLOOKUP($A332,Tabla75[#All],2,FALSE),""),"LA INSTITUCIÓN NO SE ENCUENTRA EN EL RFIETP, INGRESE UN CUE CORRECTO")</f>
        <v/>
      </c>
      <c r="D332" s="56" t="str">
        <f>IFERROR(IF($A332&gt;0,VLOOKUP($A332,Tabla75[#All],3,FALSE),""),"LA INSTITUCIÓN NO SE ENCUENTRA EN EL RFIETP, INGRESE UN CUE CORRECTO")</f>
        <v/>
      </c>
      <c r="E332" s="56" t="str">
        <f>IFERROR(IF($A332&gt;0,VLOOKUP($A332,Tabla75[#All],4,FALSE),""),"LA INSTITUCIÓN NO SE ENCUENTRA EN EL RFIETP, INGRESE UN CUE CORRECTO")</f>
        <v/>
      </c>
      <c r="F332" s="40"/>
      <c r="G332" s="41"/>
      <c r="H332" s="41"/>
      <c r="I332" s="42"/>
      <c r="J332" s="54"/>
      <c r="K332" s="40"/>
      <c r="L332" s="41"/>
      <c r="M332" s="43"/>
      <c r="N332" s="44">
        <f t="shared" si="5"/>
        <v>0</v>
      </c>
      <c r="O332" s="40"/>
      <c r="P332" s="45"/>
      <c r="Q332" s="51"/>
      <c r="R332" s="51"/>
    </row>
    <row r="333" spans="1:18" ht="39.75" customHeight="1" x14ac:dyDescent="0.2">
      <c r="A333" s="39"/>
      <c r="B333" s="56" t="str">
        <f>IFERROR(IF($A333&gt;0,VLOOKUP($A333,Tabla75[#All],5,FALSE),""),"LA INSTITUCIÓN NO SE ENCUENTRA EN EL RFIETP, INGRESE UN CUE CORRECTO")</f>
        <v/>
      </c>
      <c r="C333" s="56" t="str">
        <f>IFERROR(IF($A333&gt;0,VLOOKUP($A333,Tabla75[#All],2,FALSE),""),"LA INSTITUCIÓN NO SE ENCUENTRA EN EL RFIETP, INGRESE UN CUE CORRECTO")</f>
        <v/>
      </c>
      <c r="D333" s="56" t="str">
        <f>IFERROR(IF($A333&gt;0,VLOOKUP($A333,Tabla75[#All],3,FALSE),""),"LA INSTITUCIÓN NO SE ENCUENTRA EN EL RFIETP, INGRESE UN CUE CORRECTO")</f>
        <v/>
      </c>
      <c r="E333" s="56" t="str">
        <f>IFERROR(IF($A333&gt;0,VLOOKUP($A333,Tabla75[#All],4,FALSE),""),"LA INSTITUCIÓN NO SE ENCUENTRA EN EL RFIETP, INGRESE UN CUE CORRECTO")</f>
        <v/>
      </c>
      <c r="F333" s="40"/>
      <c r="G333" s="41"/>
      <c r="H333" s="41"/>
      <c r="I333" s="42"/>
      <c r="J333" s="54"/>
      <c r="K333" s="40"/>
      <c r="L333" s="41"/>
      <c r="M333" s="43"/>
      <c r="N333" s="44">
        <f t="shared" si="5"/>
        <v>0</v>
      </c>
      <c r="O333" s="40"/>
      <c r="P333" s="45"/>
      <c r="Q333" s="51"/>
      <c r="R333" s="51"/>
    </row>
    <row r="334" spans="1:18" ht="39.75" customHeight="1" x14ac:dyDescent="0.2">
      <c r="A334" s="39"/>
      <c r="B334" s="56" t="str">
        <f>IFERROR(IF($A334&gt;0,VLOOKUP($A334,Tabla75[#All],5,FALSE),""),"LA INSTITUCIÓN NO SE ENCUENTRA EN EL RFIETP, INGRESE UN CUE CORRECTO")</f>
        <v/>
      </c>
      <c r="C334" s="56" t="str">
        <f>IFERROR(IF($A334&gt;0,VLOOKUP($A334,Tabla75[#All],2,FALSE),""),"LA INSTITUCIÓN NO SE ENCUENTRA EN EL RFIETP, INGRESE UN CUE CORRECTO")</f>
        <v/>
      </c>
      <c r="D334" s="56" t="str">
        <f>IFERROR(IF($A334&gt;0,VLOOKUP($A334,Tabla75[#All],3,FALSE),""),"LA INSTITUCIÓN NO SE ENCUENTRA EN EL RFIETP, INGRESE UN CUE CORRECTO")</f>
        <v/>
      </c>
      <c r="E334" s="56" t="str">
        <f>IFERROR(IF($A334&gt;0,VLOOKUP($A334,Tabla75[#All],4,FALSE),""),"LA INSTITUCIÓN NO SE ENCUENTRA EN EL RFIETP, INGRESE UN CUE CORRECTO")</f>
        <v/>
      </c>
      <c r="F334" s="40"/>
      <c r="G334" s="41"/>
      <c r="H334" s="41"/>
      <c r="I334" s="42"/>
      <c r="J334" s="54"/>
      <c r="K334" s="40"/>
      <c r="L334" s="41"/>
      <c r="M334" s="43"/>
      <c r="N334" s="44">
        <f t="shared" si="5"/>
        <v>0</v>
      </c>
      <c r="O334" s="40"/>
      <c r="P334" s="45"/>
      <c r="Q334" s="51"/>
      <c r="R334" s="51"/>
    </row>
    <row r="335" spans="1:18" ht="39.75" customHeight="1" x14ac:dyDescent="0.2">
      <c r="A335" s="39"/>
      <c r="B335" s="56" t="str">
        <f>IFERROR(IF($A335&gt;0,VLOOKUP($A335,Tabla75[#All],5,FALSE),""),"LA INSTITUCIÓN NO SE ENCUENTRA EN EL RFIETP, INGRESE UN CUE CORRECTO")</f>
        <v/>
      </c>
      <c r="C335" s="56" t="str">
        <f>IFERROR(IF($A335&gt;0,VLOOKUP($A335,Tabla75[#All],2,FALSE),""),"LA INSTITUCIÓN NO SE ENCUENTRA EN EL RFIETP, INGRESE UN CUE CORRECTO")</f>
        <v/>
      </c>
      <c r="D335" s="56" t="str">
        <f>IFERROR(IF($A335&gt;0,VLOOKUP($A335,Tabla75[#All],3,FALSE),""),"LA INSTITUCIÓN NO SE ENCUENTRA EN EL RFIETP, INGRESE UN CUE CORRECTO")</f>
        <v/>
      </c>
      <c r="E335" s="56" t="str">
        <f>IFERROR(IF($A335&gt;0,VLOOKUP($A335,Tabla75[#All],4,FALSE),""),"LA INSTITUCIÓN NO SE ENCUENTRA EN EL RFIETP, INGRESE UN CUE CORRECTO")</f>
        <v/>
      </c>
      <c r="F335" s="40"/>
      <c r="G335" s="41"/>
      <c r="H335" s="41"/>
      <c r="I335" s="42"/>
      <c r="J335" s="54"/>
      <c r="K335" s="40"/>
      <c r="L335" s="41"/>
      <c r="M335" s="43"/>
      <c r="N335" s="44">
        <f t="shared" si="5"/>
        <v>0</v>
      </c>
      <c r="O335" s="40"/>
      <c r="P335" s="45"/>
      <c r="Q335" s="51"/>
      <c r="R335" s="51"/>
    </row>
    <row r="336" spans="1:18" ht="39.75" customHeight="1" x14ac:dyDescent="0.2">
      <c r="A336" s="39"/>
      <c r="B336" s="56" t="str">
        <f>IFERROR(IF($A336&gt;0,VLOOKUP($A336,Tabla75[#All],5,FALSE),""),"LA INSTITUCIÓN NO SE ENCUENTRA EN EL RFIETP, INGRESE UN CUE CORRECTO")</f>
        <v/>
      </c>
      <c r="C336" s="56" t="str">
        <f>IFERROR(IF($A336&gt;0,VLOOKUP($A336,Tabla75[#All],2,FALSE),""),"LA INSTITUCIÓN NO SE ENCUENTRA EN EL RFIETP, INGRESE UN CUE CORRECTO")</f>
        <v/>
      </c>
      <c r="D336" s="56" t="str">
        <f>IFERROR(IF($A336&gt;0,VLOOKUP($A336,Tabla75[#All],3,FALSE),""),"LA INSTITUCIÓN NO SE ENCUENTRA EN EL RFIETP, INGRESE UN CUE CORRECTO")</f>
        <v/>
      </c>
      <c r="E336" s="56" t="str">
        <f>IFERROR(IF($A336&gt;0,VLOOKUP($A336,Tabla75[#All],4,FALSE),""),"LA INSTITUCIÓN NO SE ENCUENTRA EN EL RFIETP, INGRESE UN CUE CORRECTO")</f>
        <v/>
      </c>
      <c r="F336" s="40"/>
      <c r="G336" s="41"/>
      <c r="H336" s="41"/>
      <c r="I336" s="42"/>
      <c r="J336" s="54"/>
      <c r="K336" s="40"/>
      <c r="L336" s="41"/>
      <c r="M336" s="43"/>
      <c r="N336" s="44">
        <f t="shared" si="5"/>
        <v>0</v>
      </c>
      <c r="O336" s="40"/>
      <c r="P336" s="45"/>
      <c r="Q336" s="51"/>
      <c r="R336" s="51"/>
    </row>
    <row r="337" spans="1:18" ht="39.75" customHeight="1" x14ac:dyDescent="0.2">
      <c r="A337" s="39"/>
      <c r="B337" s="56" t="str">
        <f>IFERROR(IF($A337&gt;0,VLOOKUP($A337,Tabla75[#All],5,FALSE),""),"LA INSTITUCIÓN NO SE ENCUENTRA EN EL RFIETP, INGRESE UN CUE CORRECTO")</f>
        <v/>
      </c>
      <c r="C337" s="56" t="str">
        <f>IFERROR(IF($A337&gt;0,VLOOKUP($A337,Tabla75[#All],2,FALSE),""),"LA INSTITUCIÓN NO SE ENCUENTRA EN EL RFIETP, INGRESE UN CUE CORRECTO")</f>
        <v/>
      </c>
      <c r="D337" s="56" t="str">
        <f>IFERROR(IF($A337&gt;0,VLOOKUP($A337,Tabla75[#All],3,FALSE),""),"LA INSTITUCIÓN NO SE ENCUENTRA EN EL RFIETP, INGRESE UN CUE CORRECTO")</f>
        <v/>
      </c>
      <c r="E337" s="56" t="str">
        <f>IFERROR(IF($A337&gt;0,VLOOKUP($A337,Tabla75[#All],4,FALSE),""),"LA INSTITUCIÓN NO SE ENCUENTRA EN EL RFIETP, INGRESE UN CUE CORRECTO")</f>
        <v/>
      </c>
      <c r="F337" s="40"/>
      <c r="G337" s="41"/>
      <c r="H337" s="41"/>
      <c r="I337" s="42"/>
      <c r="J337" s="54"/>
      <c r="K337" s="40"/>
      <c r="L337" s="41"/>
      <c r="M337" s="43"/>
      <c r="N337" s="44">
        <f t="shared" si="5"/>
        <v>0</v>
      </c>
      <c r="O337" s="40"/>
      <c r="P337" s="45"/>
      <c r="Q337" s="51"/>
      <c r="R337" s="51"/>
    </row>
    <row r="338" spans="1:18" ht="39.75" customHeight="1" x14ac:dyDescent="0.2">
      <c r="A338" s="39"/>
      <c r="B338" s="56" t="str">
        <f>IFERROR(IF($A338&gt;0,VLOOKUP($A338,Tabla75[#All],5,FALSE),""),"LA INSTITUCIÓN NO SE ENCUENTRA EN EL RFIETP, INGRESE UN CUE CORRECTO")</f>
        <v/>
      </c>
      <c r="C338" s="56" t="str">
        <f>IFERROR(IF($A338&gt;0,VLOOKUP($A338,Tabla75[#All],2,FALSE),""),"LA INSTITUCIÓN NO SE ENCUENTRA EN EL RFIETP, INGRESE UN CUE CORRECTO")</f>
        <v/>
      </c>
      <c r="D338" s="56" t="str">
        <f>IFERROR(IF($A338&gt;0,VLOOKUP($A338,Tabla75[#All],3,FALSE),""),"LA INSTITUCIÓN NO SE ENCUENTRA EN EL RFIETP, INGRESE UN CUE CORRECTO")</f>
        <v/>
      </c>
      <c r="E338" s="56" t="str">
        <f>IFERROR(IF($A338&gt;0,VLOOKUP($A338,Tabla75[#All],4,FALSE),""),"LA INSTITUCIÓN NO SE ENCUENTRA EN EL RFIETP, INGRESE UN CUE CORRECTO")</f>
        <v/>
      </c>
      <c r="F338" s="40"/>
      <c r="G338" s="41"/>
      <c r="H338" s="41"/>
      <c r="I338" s="42"/>
      <c r="J338" s="54"/>
      <c r="K338" s="40"/>
      <c r="L338" s="41"/>
      <c r="M338" s="43"/>
      <c r="N338" s="44">
        <f t="shared" si="5"/>
        <v>0</v>
      </c>
      <c r="O338" s="40"/>
      <c r="P338" s="45"/>
      <c r="Q338" s="51"/>
      <c r="R338" s="51"/>
    </row>
    <row r="339" spans="1:18" ht="39.75" customHeight="1" x14ac:dyDescent="0.2">
      <c r="A339" s="39"/>
      <c r="B339" s="56" t="str">
        <f>IFERROR(IF($A339&gt;0,VLOOKUP($A339,Tabla75[#All],5,FALSE),""),"LA INSTITUCIÓN NO SE ENCUENTRA EN EL RFIETP, INGRESE UN CUE CORRECTO")</f>
        <v/>
      </c>
      <c r="C339" s="56" t="str">
        <f>IFERROR(IF($A339&gt;0,VLOOKUP($A339,Tabla75[#All],2,FALSE),""),"LA INSTITUCIÓN NO SE ENCUENTRA EN EL RFIETP, INGRESE UN CUE CORRECTO")</f>
        <v/>
      </c>
      <c r="D339" s="56" t="str">
        <f>IFERROR(IF($A339&gt;0,VLOOKUP($A339,Tabla75[#All],3,FALSE),""),"LA INSTITUCIÓN NO SE ENCUENTRA EN EL RFIETP, INGRESE UN CUE CORRECTO")</f>
        <v/>
      </c>
      <c r="E339" s="56" t="str">
        <f>IFERROR(IF($A339&gt;0,VLOOKUP($A339,Tabla75[#All],4,FALSE),""),"LA INSTITUCIÓN NO SE ENCUENTRA EN EL RFIETP, INGRESE UN CUE CORRECTO")</f>
        <v/>
      </c>
      <c r="F339" s="40"/>
      <c r="G339" s="41"/>
      <c r="H339" s="41"/>
      <c r="I339" s="42"/>
      <c r="J339" s="54"/>
      <c r="K339" s="40"/>
      <c r="L339" s="41"/>
      <c r="M339" s="43"/>
      <c r="N339" s="44">
        <f t="shared" si="5"/>
        <v>0</v>
      </c>
      <c r="O339" s="40"/>
      <c r="P339" s="45"/>
      <c r="Q339" s="51"/>
      <c r="R339" s="51"/>
    </row>
    <row r="340" spans="1:18" ht="39.75" customHeight="1" x14ac:dyDescent="0.2">
      <c r="A340" s="39"/>
      <c r="B340" s="56" t="str">
        <f>IFERROR(IF($A340&gt;0,VLOOKUP($A340,Tabla75[#All],5,FALSE),""),"LA INSTITUCIÓN NO SE ENCUENTRA EN EL RFIETP, INGRESE UN CUE CORRECTO")</f>
        <v/>
      </c>
      <c r="C340" s="56" t="str">
        <f>IFERROR(IF($A340&gt;0,VLOOKUP($A340,Tabla75[#All],2,FALSE),""),"LA INSTITUCIÓN NO SE ENCUENTRA EN EL RFIETP, INGRESE UN CUE CORRECTO")</f>
        <v/>
      </c>
      <c r="D340" s="56" t="str">
        <f>IFERROR(IF($A340&gt;0,VLOOKUP($A340,Tabla75[#All],3,FALSE),""),"LA INSTITUCIÓN NO SE ENCUENTRA EN EL RFIETP, INGRESE UN CUE CORRECTO")</f>
        <v/>
      </c>
      <c r="E340" s="56" t="str">
        <f>IFERROR(IF($A340&gt;0,VLOOKUP($A340,Tabla75[#All],4,FALSE),""),"LA INSTITUCIÓN NO SE ENCUENTRA EN EL RFIETP, INGRESE UN CUE CORRECTO")</f>
        <v/>
      </c>
      <c r="F340" s="40"/>
      <c r="G340" s="41"/>
      <c r="H340" s="41"/>
      <c r="I340" s="42"/>
      <c r="J340" s="54"/>
      <c r="K340" s="40"/>
      <c r="L340" s="41"/>
      <c r="M340" s="43"/>
      <c r="N340" s="44">
        <f t="shared" si="5"/>
        <v>0</v>
      </c>
      <c r="O340" s="40"/>
      <c r="P340" s="45"/>
      <c r="Q340" s="51"/>
      <c r="R340" s="51"/>
    </row>
    <row r="341" spans="1:18" ht="39.75" customHeight="1" x14ac:dyDescent="0.2">
      <c r="A341" s="39"/>
      <c r="B341" s="56" t="str">
        <f>IFERROR(IF($A341&gt;0,VLOOKUP($A341,Tabla75[#All],5,FALSE),""),"LA INSTITUCIÓN NO SE ENCUENTRA EN EL RFIETP, INGRESE UN CUE CORRECTO")</f>
        <v/>
      </c>
      <c r="C341" s="56" t="str">
        <f>IFERROR(IF($A341&gt;0,VLOOKUP($A341,Tabla75[#All],2,FALSE),""),"LA INSTITUCIÓN NO SE ENCUENTRA EN EL RFIETP, INGRESE UN CUE CORRECTO")</f>
        <v/>
      </c>
      <c r="D341" s="56" t="str">
        <f>IFERROR(IF($A341&gt;0,VLOOKUP($A341,Tabla75[#All],3,FALSE),""),"LA INSTITUCIÓN NO SE ENCUENTRA EN EL RFIETP, INGRESE UN CUE CORRECTO")</f>
        <v/>
      </c>
      <c r="E341" s="56" t="str">
        <f>IFERROR(IF($A341&gt;0,VLOOKUP($A341,Tabla75[#All],4,FALSE),""),"LA INSTITUCIÓN NO SE ENCUENTRA EN EL RFIETP, INGRESE UN CUE CORRECTO")</f>
        <v/>
      </c>
      <c r="F341" s="40"/>
      <c r="G341" s="41"/>
      <c r="H341" s="41"/>
      <c r="I341" s="42"/>
      <c r="J341" s="54"/>
      <c r="K341" s="40"/>
      <c r="L341" s="41"/>
      <c r="M341" s="43"/>
      <c r="N341" s="44">
        <f t="shared" si="5"/>
        <v>0</v>
      </c>
      <c r="O341" s="40"/>
      <c r="P341" s="45"/>
      <c r="Q341" s="51"/>
      <c r="R341" s="51"/>
    </row>
    <row r="342" spans="1:18" ht="39.75" customHeight="1" x14ac:dyDescent="0.2">
      <c r="A342" s="39"/>
      <c r="B342" s="56" t="str">
        <f>IFERROR(IF($A342&gt;0,VLOOKUP($A342,Tabla75[#All],5,FALSE),""),"LA INSTITUCIÓN NO SE ENCUENTRA EN EL RFIETP, INGRESE UN CUE CORRECTO")</f>
        <v/>
      </c>
      <c r="C342" s="56" t="str">
        <f>IFERROR(IF($A342&gt;0,VLOOKUP($A342,Tabla75[#All],2,FALSE),""),"LA INSTITUCIÓN NO SE ENCUENTRA EN EL RFIETP, INGRESE UN CUE CORRECTO")</f>
        <v/>
      </c>
      <c r="D342" s="56" t="str">
        <f>IFERROR(IF($A342&gt;0,VLOOKUP($A342,Tabla75[#All],3,FALSE),""),"LA INSTITUCIÓN NO SE ENCUENTRA EN EL RFIETP, INGRESE UN CUE CORRECTO")</f>
        <v/>
      </c>
      <c r="E342" s="56" t="str">
        <f>IFERROR(IF($A342&gt;0,VLOOKUP($A342,Tabla75[#All],4,FALSE),""),"LA INSTITUCIÓN NO SE ENCUENTRA EN EL RFIETP, INGRESE UN CUE CORRECTO")</f>
        <v/>
      </c>
      <c r="F342" s="40"/>
      <c r="G342" s="41"/>
      <c r="H342" s="41"/>
      <c r="I342" s="42"/>
      <c r="J342" s="54"/>
      <c r="K342" s="40"/>
      <c r="L342" s="41"/>
      <c r="M342" s="43"/>
      <c r="N342" s="44">
        <f t="shared" si="5"/>
        <v>0</v>
      </c>
      <c r="O342" s="40"/>
      <c r="P342" s="45"/>
      <c r="Q342" s="51"/>
      <c r="R342" s="51"/>
    </row>
    <row r="343" spans="1:18" ht="39.75" customHeight="1" x14ac:dyDescent="0.2">
      <c r="A343" s="39"/>
      <c r="B343" s="56" t="str">
        <f>IFERROR(IF($A343&gt;0,VLOOKUP($A343,Tabla75[#All],5,FALSE),""),"LA INSTITUCIÓN NO SE ENCUENTRA EN EL RFIETP, INGRESE UN CUE CORRECTO")</f>
        <v/>
      </c>
      <c r="C343" s="56" t="str">
        <f>IFERROR(IF($A343&gt;0,VLOOKUP($A343,Tabla75[#All],2,FALSE),""),"LA INSTITUCIÓN NO SE ENCUENTRA EN EL RFIETP, INGRESE UN CUE CORRECTO")</f>
        <v/>
      </c>
      <c r="D343" s="56" t="str">
        <f>IFERROR(IF($A343&gt;0,VLOOKUP($A343,Tabla75[#All],3,FALSE),""),"LA INSTITUCIÓN NO SE ENCUENTRA EN EL RFIETP, INGRESE UN CUE CORRECTO")</f>
        <v/>
      </c>
      <c r="E343" s="56" t="str">
        <f>IFERROR(IF($A343&gt;0,VLOOKUP($A343,Tabla75[#All],4,FALSE),""),"LA INSTITUCIÓN NO SE ENCUENTRA EN EL RFIETP, INGRESE UN CUE CORRECTO")</f>
        <v/>
      </c>
      <c r="F343" s="40"/>
      <c r="G343" s="41"/>
      <c r="H343" s="41"/>
      <c r="I343" s="42"/>
      <c r="J343" s="54"/>
      <c r="K343" s="40"/>
      <c r="L343" s="41"/>
      <c r="M343" s="43"/>
      <c r="N343" s="44">
        <f t="shared" si="5"/>
        <v>0</v>
      </c>
      <c r="O343" s="40"/>
      <c r="P343" s="45"/>
      <c r="Q343" s="51"/>
      <c r="R343" s="51"/>
    </row>
    <row r="344" spans="1:18" ht="39.75" customHeight="1" x14ac:dyDescent="0.2">
      <c r="A344" s="39"/>
      <c r="B344" s="56" t="str">
        <f>IFERROR(IF($A344&gt;0,VLOOKUP($A344,Tabla75[#All],5,FALSE),""),"LA INSTITUCIÓN NO SE ENCUENTRA EN EL RFIETP, INGRESE UN CUE CORRECTO")</f>
        <v/>
      </c>
      <c r="C344" s="56" t="str">
        <f>IFERROR(IF($A344&gt;0,VLOOKUP($A344,Tabla75[#All],2,FALSE),""),"LA INSTITUCIÓN NO SE ENCUENTRA EN EL RFIETP, INGRESE UN CUE CORRECTO")</f>
        <v/>
      </c>
      <c r="D344" s="56" t="str">
        <f>IFERROR(IF($A344&gt;0,VLOOKUP($A344,Tabla75[#All],3,FALSE),""),"LA INSTITUCIÓN NO SE ENCUENTRA EN EL RFIETP, INGRESE UN CUE CORRECTO")</f>
        <v/>
      </c>
      <c r="E344" s="56" t="str">
        <f>IFERROR(IF($A344&gt;0,VLOOKUP($A344,Tabla75[#All],4,FALSE),""),"LA INSTITUCIÓN NO SE ENCUENTRA EN EL RFIETP, INGRESE UN CUE CORRECTO")</f>
        <v/>
      </c>
      <c r="F344" s="40"/>
      <c r="G344" s="41"/>
      <c r="H344" s="41"/>
      <c r="I344" s="42"/>
      <c r="J344" s="54"/>
      <c r="K344" s="40"/>
      <c r="L344" s="41"/>
      <c r="M344" s="43"/>
      <c r="N344" s="44">
        <f t="shared" si="5"/>
        <v>0</v>
      </c>
      <c r="O344" s="40"/>
      <c r="P344" s="45"/>
      <c r="Q344" s="51"/>
      <c r="R344" s="51"/>
    </row>
    <row r="345" spans="1:18" ht="39.75" customHeight="1" x14ac:dyDescent="0.2">
      <c r="A345" s="39"/>
      <c r="B345" s="56" t="str">
        <f>IFERROR(IF($A345&gt;0,VLOOKUP($A345,Tabla75[#All],5,FALSE),""),"LA INSTITUCIÓN NO SE ENCUENTRA EN EL RFIETP, INGRESE UN CUE CORRECTO")</f>
        <v/>
      </c>
      <c r="C345" s="56" t="str">
        <f>IFERROR(IF($A345&gt;0,VLOOKUP($A345,Tabla75[#All],2,FALSE),""),"LA INSTITUCIÓN NO SE ENCUENTRA EN EL RFIETP, INGRESE UN CUE CORRECTO")</f>
        <v/>
      </c>
      <c r="D345" s="56" t="str">
        <f>IFERROR(IF($A345&gt;0,VLOOKUP($A345,Tabla75[#All],3,FALSE),""),"LA INSTITUCIÓN NO SE ENCUENTRA EN EL RFIETP, INGRESE UN CUE CORRECTO")</f>
        <v/>
      </c>
      <c r="E345" s="56" t="str">
        <f>IFERROR(IF($A345&gt;0,VLOOKUP($A345,Tabla75[#All],4,FALSE),""),"LA INSTITUCIÓN NO SE ENCUENTRA EN EL RFIETP, INGRESE UN CUE CORRECTO")</f>
        <v/>
      </c>
      <c r="F345" s="40"/>
      <c r="G345" s="41"/>
      <c r="H345" s="41"/>
      <c r="I345" s="42"/>
      <c r="J345" s="54"/>
      <c r="K345" s="40"/>
      <c r="L345" s="41"/>
      <c r="M345" s="43"/>
      <c r="N345" s="44">
        <f t="shared" si="5"/>
        <v>0</v>
      </c>
      <c r="O345" s="40"/>
      <c r="P345" s="45"/>
      <c r="Q345" s="51"/>
      <c r="R345" s="51"/>
    </row>
    <row r="346" spans="1:18" ht="39.75" customHeight="1" x14ac:dyDescent="0.2">
      <c r="A346" s="39"/>
      <c r="B346" s="56" t="str">
        <f>IFERROR(IF($A346&gt;0,VLOOKUP($A346,Tabla75[#All],5,FALSE),""),"LA INSTITUCIÓN NO SE ENCUENTRA EN EL RFIETP, INGRESE UN CUE CORRECTO")</f>
        <v/>
      </c>
      <c r="C346" s="56" t="str">
        <f>IFERROR(IF($A346&gt;0,VLOOKUP($A346,Tabla75[#All],2,FALSE),""),"LA INSTITUCIÓN NO SE ENCUENTRA EN EL RFIETP, INGRESE UN CUE CORRECTO")</f>
        <v/>
      </c>
      <c r="D346" s="56" t="str">
        <f>IFERROR(IF($A346&gt;0,VLOOKUP($A346,Tabla75[#All],3,FALSE),""),"LA INSTITUCIÓN NO SE ENCUENTRA EN EL RFIETP, INGRESE UN CUE CORRECTO")</f>
        <v/>
      </c>
      <c r="E346" s="56" t="str">
        <f>IFERROR(IF($A346&gt;0,VLOOKUP($A346,Tabla75[#All],4,FALSE),""),"LA INSTITUCIÓN NO SE ENCUENTRA EN EL RFIETP, INGRESE UN CUE CORRECTO")</f>
        <v/>
      </c>
      <c r="F346" s="40"/>
      <c r="G346" s="41"/>
      <c r="H346" s="41"/>
      <c r="I346" s="42"/>
      <c r="J346" s="54"/>
      <c r="K346" s="40"/>
      <c r="L346" s="41"/>
      <c r="M346" s="43"/>
      <c r="N346" s="44">
        <f t="shared" si="5"/>
        <v>0</v>
      </c>
      <c r="O346" s="40"/>
      <c r="P346" s="45"/>
      <c r="Q346" s="51"/>
      <c r="R346" s="51"/>
    </row>
    <row r="347" spans="1:18" ht="39.75" customHeight="1" x14ac:dyDescent="0.2">
      <c r="A347" s="39"/>
      <c r="B347" s="56" t="str">
        <f>IFERROR(IF($A347&gt;0,VLOOKUP($A347,Tabla75[#All],5,FALSE),""),"LA INSTITUCIÓN NO SE ENCUENTRA EN EL RFIETP, INGRESE UN CUE CORRECTO")</f>
        <v/>
      </c>
      <c r="C347" s="56" t="str">
        <f>IFERROR(IF($A347&gt;0,VLOOKUP($A347,Tabla75[#All],2,FALSE),""),"LA INSTITUCIÓN NO SE ENCUENTRA EN EL RFIETP, INGRESE UN CUE CORRECTO")</f>
        <v/>
      </c>
      <c r="D347" s="56" t="str">
        <f>IFERROR(IF($A347&gt;0,VLOOKUP($A347,Tabla75[#All],3,FALSE),""),"LA INSTITUCIÓN NO SE ENCUENTRA EN EL RFIETP, INGRESE UN CUE CORRECTO")</f>
        <v/>
      </c>
      <c r="E347" s="56" t="str">
        <f>IFERROR(IF($A347&gt;0,VLOOKUP($A347,Tabla75[#All],4,FALSE),""),"LA INSTITUCIÓN NO SE ENCUENTRA EN EL RFIETP, INGRESE UN CUE CORRECTO")</f>
        <v/>
      </c>
      <c r="F347" s="40"/>
      <c r="G347" s="41"/>
      <c r="H347" s="41"/>
      <c r="I347" s="42"/>
      <c r="J347" s="54"/>
      <c r="K347" s="40"/>
      <c r="L347" s="41"/>
      <c r="M347" s="43"/>
      <c r="N347" s="44">
        <f t="shared" si="5"/>
        <v>0</v>
      </c>
      <c r="O347" s="40"/>
      <c r="P347" s="45"/>
      <c r="Q347" s="51"/>
      <c r="R347" s="51"/>
    </row>
    <row r="348" spans="1:18" ht="39.75" customHeight="1" x14ac:dyDescent="0.2">
      <c r="A348" s="39"/>
      <c r="B348" s="56" t="str">
        <f>IFERROR(IF($A348&gt;0,VLOOKUP($A348,Tabla75[#All],5,FALSE),""),"LA INSTITUCIÓN NO SE ENCUENTRA EN EL RFIETP, INGRESE UN CUE CORRECTO")</f>
        <v/>
      </c>
      <c r="C348" s="56" t="str">
        <f>IFERROR(IF($A348&gt;0,VLOOKUP($A348,Tabla75[#All],2,FALSE),""),"LA INSTITUCIÓN NO SE ENCUENTRA EN EL RFIETP, INGRESE UN CUE CORRECTO")</f>
        <v/>
      </c>
      <c r="D348" s="56" t="str">
        <f>IFERROR(IF($A348&gt;0,VLOOKUP($A348,Tabla75[#All],3,FALSE),""),"LA INSTITUCIÓN NO SE ENCUENTRA EN EL RFIETP, INGRESE UN CUE CORRECTO")</f>
        <v/>
      </c>
      <c r="E348" s="56" t="str">
        <f>IFERROR(IF($A348&gt;0,VLOOKUP($A348,Tabla75[#All],4,FALSE),""),"LA INSTITUCIÓN NO SE ENCUENTRA EN EL RFIETP, INGRESE UN CUE CORRECTO")</f>
        <v/>
      </c>
      <c r="F348" s="40"/>
      <c r="G348" s="41"/>
      <c r="H348" s="41"/>
      <c r="I348" s="42"/>
      <c r="J348" s="54"/>
      <c r="K348" s="40"/>
      <c r="L348" s="41"/>
      <c r="M348" s="43"/>
      <c r="N348" s="44">
        <f t="shared" si="5"/>
        <v>0</v>
      </c>
      <c r="O348" s="40"/>
      <c r="P348" s="45"/>
      <c r="Q348" s="51"/>
      <c r="R348" s="51"/>
    </row>
    <row r="349" spans="1:18" ht="39.75" customHeight="1" x14ac:dyDescent="0.2">
      <c r="A349" s="39"/>
      <c r="B349" s="56" t="str">
        <f>IFERROR(IF($A349&gt;0,VLOOKUP($A349,Tabla75[#All],5,FALSE),""),"LA INSTITUCIÓN NO SE ENCUENTRA EN EL RFIETP, INGRESE UN CUE CORRECTO")</f>
        <v/>
      </c>
      <c r="C349" s="56" t="str">
        <f>IFERROR(IF($A349&gt;0,VLOOKUP($A349,Tabla75[#All],2,FALSE),""),"LA INSTITUCIÓN NO SE ENCUENTRA EN EL RFIETP, INGRESE UN CUE CORRECTO")</f>
        <v/>
      </c>
      <c r="D349" s="56" t="str">
        <f>IFERROR(IF($A349&gt;0,VLOOKUP($A349,Tabla75[#All],3,FALSE),""),"LA INSTITUCIÓN NO SE ENCUENTRA EN EL RFIETP, INGRESE UN CUE CORRECTO")</f>
        <v/>
      </c>
      <c r="E349" s="56" t="str">
        <f>IFERROR(IF($A349&gt;0,VLOOKUP($A349,Tabla75[#All],4,FALSE),""),"LA INSTITUCIÓN NO SE ENCUENTRA EN EL RFIETP, INGRESE UN CUE CORRECTO")</f>
        <v/>
      </c>
      <c r="F349" s="40"/>
      <c r="G349" s="41"/>
      <c r="H349" s="41"/>
      <c r="I349" s="42"/>
      <c r="J349" s="54"/>
      <c r="K349" s="40"/>
      <c r="L349" s="41"/>
      <c r="M349" s="43"/>
      <c r="N349" s="44">
        <f t="shared" si="5"/>
        <v>0</v>
      </c>
      <c r="O349" s="40"/>
      <c r="P349" s="45"/>
      <c r="Q349" s="51"/>
      <c r="R349" s="51"/>
    </row>
    <row r="350" spans="1:18" ht="39.75" customHeight="1" x14ac:dyDescent="0.2">
      <c r="A350" s="39"/>
      <c r="B350" s="56" t="str">
        <f>IFERROR(IF($A350&gt;0,VLOOKUP($A350,Tabla75[#All],5,FALSE),""),"LA INSTITUCIÓN NO SE ENCUENTRA EN EL RFIETP, INGRESE UN CUE CORRECTO")</f>
        <v/>
      </c>
      <c r="C350" s="56" t="str">
        <f>IFERROR(IF($A350&gt;0,VLOOKUP($A350,Tabla75[#All],2,FALSE),""),"LA INSTITUCIÓN NO SE ENCUENTRA EN EL RFIETP, INGRESE UN CUE CORRECTO")</f>
        <v/>
      </c>
      <c r="D350" s="56" t="str">
        <f>IFERROR(IF($A350&gt;0,VLOOKUP($A350,Tabla75[#All],3,FALSE),""),"LA INSTITUCIÓN NO SE ENCUENTRA EN EL RFIETP, INGRESE UN CUE CORRECTO")</f>
        <v/>
      </c>
      <c r="E350" s="56" t="str">
        <f>IFERROR(IF($A350&gt;0,VLOOKUP($A350,Tabla75[#All],4,FALSE),""),"LA INSTITUCIÓN NO SE ENCUENTRA EN EL RFIETP, INGRESE UN CUE CORRECTO")</f>
        <v/>
      </c>
      <c r="F350" s="40"/>
      <c r="G350" s="41"/>
      <c r="H350" s="41"/>
      <c r="I350" s="42"/>
      <c r="J350" s="54"/>
      <c r="K350" s="40"/>
      <c r="L350" s="41"/>
      <c r="M350" s="43"/>
      <c r="N350" s="44">
        <f t="shared" si="5"/>
        <v>0</v>
      </c>
      <c r="O350" s="40"/>
      <c r="P350" s="45"/>
      <c r="Q350" s="51"/>
      <c r="R350" s="51"/>
    </row>
    <row r="351" spans="1:18" ht="39.75" customHeight="1" x14ac:dyDescent="0.2">
      <c r="A351" s="39"/>
      <c r="B351" s="56" t="str">
        <f>IFERROR(IF($A351&gt;0,VLOOKUP($A351,Tabla75[#All],5,FALSE),""),"LA INSTITUCIÓN NO SE ENCUENTRA EN EL RFIETP, INGRESE UN CUE CORRECTO")</f>
        <v/>
      </c>
      <c r="C351" s="56" t="str">
        <f>IFERROR(IF($A351&gt;0,VLOOKUP($A351,Tabla75[#All],2,FALSE),""),"LA INSTITUCIÓN NO SE ENCUENTRA EN EL RFIETP, INGRESE UN CUE CORRECTO")</f>
        <v/>
      </c>
      <c r="D351" s="56" t="str">
        <f>IFERROR(IF($A351&gt;0,VLOOKUP($A351,Tabla75[#All],3,FALSE),""),"LA INSTITUCIÓN NO SE ENCUENTRA EN EL RFIETP, INGRESE UN CUE CORRECTO")</f>
        <v/>
      </c>
      <c r="E351" s="56" t="str">
        <f>IFERROR(IF($A351&gt;0,VLOOKUP($A351,Tabla75[#All],4,FALSE),""),"LA INSTITUCIÓN NO SE ENCUENTRA EN EL RFIETP, INGRESE UN CUE CORRECTO")</f>
        <v/>
      </c>
      <c r="F351" s="40"/>
      <c r="G351" s="41"/>
      <c r="H351" s="41"/>
      <c r="I351" s="42"/>
      <c r="J351" s="54"/>
      <c r="K351" s="40"/>
      <c r="L351" s="41"/>
      <c r="M351" s="43"/>
      <c r="N351" s="44">
        <f t="shared" si="5"/>
        <v>0</v>
      </c>
      <c r="O351" s="40"/>
      <c r="P351" s="45"/>
      <c r="Q351" s="51"/>
      <c r="R351" s="51"/>
    </row>
    <row r="352" spans="1:18" ht="39.75" customHeight="1" x14ac:dyDescent="0.2">
      <c r="A352" s="39"/>
      <c r="B352" s="56" t="str">
        <f>IFERROR(IF($A352&gt;0,VLOOKUP($A352,Tabla75[#All],5,FALSE),""),"LA INSTITUCIÓN NO SE ENCUENTRA EN EL RFIETP, INGRESE UN CUE CORRECTO")</f>
        <v/>
      </c>
      <c r="C352" s="56" t="str">
        <f>IFERROR(IF($A352&gt;0,VLOOKUP($A352,Tabla75[#All],2,FALSE),""),"LA INSTITUCIÓN NO SE ENCUENTRA EN EL RFIETP, INGRESE UN CUE CORRECTO")</f>
        <v/>
      </c>
      <c r="D352" s="56" t="str">
        <f>IFERROR(IF($A352&gt;0,VLOOKUP($A352,Tabla75[#All],3,FALSE),""),"LA INSTITUCIÓN NO SE ENCUENTRA EN EL RFIETP, INGRESE UN CUE CORRECTO")</f>
        <v/>
      </c>
      <c r="E352" s="56" t="str">
        <f>IFERROR(IF($A352&gt;0,VLOOKUP($A352,Tabla75[#All],4,FALSE),""),"LA INSTITUCIÓN NO SE ENCUENTRA EN EL RFIETP, INGRESE UN CUE CORRECTO")</f>
        <v/>
      </c>
      <c r="F352" s="40"/>
      <c r="G352" s="41"/>
      <c r="H352" s="41"/>
      <c r="I352" s="42"/>
      <c r="J352" s="54"/>
      <c r="K352" s="40"/>
      <c r="L352" s="41"/>
      <c r="M352" s="43"/>
      <c r="N352" s="44">
        <f t="shared" si="5"/>
        <v>0</v>
      </c>
      <c r="O352" s="40"/>
      <c r="P352" s="45"/>
      <c r="Q352" s="51"/>
      <c r="R352" s="51"/>
    </row>
    <row r="353" spans="1:18" ht="39.75" customHeight="1" x14ac:dyDescent="0.2">
      <c r="A353" s="39"/>
      <c r="B353" s="56" t="str">
        <f>IFERROR(IF($A353&gt;0,VLOOKUP($A353,Tabla75[#All],5,FALSE),""),"LA INSTITUCIÓN NO SE ENCUENTRA EN EL RFIETP, INGRESE UN CUE CORRECTO")</f>
        <v/>
      </c>
      <c r="C353" s="56" t="str">
        <f>IFERROR(IF($A353&gt;0,VLOOKUP($A353,Tabla75[#All],2,FALSE),""),"LA INSTITUCIÓN NO SE ENCUENTRA EN EL RFIETP, INGRESE UN CUE CORRECTO")</f>
        <v/>
      </c>
      <c r="D353" s="56" t="str">
        <f>IFERROR(IF($A353&gt;0,VLOOKUP($A353,Tabla75[#All],3,FALSE),""),"LA INSTITUCIÓN NO SE ENCUENTRA EN EL RFIETP, INGRESE UN CUE CORRECTO")</f>
        <v/>
      </c>
      <c r="E353" s="56" t="str">
        <f>IFERROR(IF($A353&gt;0,VLOOKUP($A353,Tabla75[#All],4,FALSE),""),"LA INSTITUCIÓN NO SE ENCUENTRA EN EL RFIETP, INGRESE UN CUE CORRECTO")</f>
        <v/>
      </c>
      <c r="F353" s="40"/>
      <c r="G353" s="41"/>
      <c r="H353" s="41"/>
      <c r="I353" s="42"/>
      <c r="J353" s="54"/>
      <c r="K353" s="40"/>
      <c r="L353" s="41"/>
      <c r="M353" s="43"/>
      <c r="N353" s="44">
        <f t="shared" si="5"/>
        <v>0</v>
      </c>
      <c r="O353" s="40"/>
      <c r="P353" s="45"/>
      <c r="Q353" s="51"/>
      <c r="R353" s="51"/>
    </row>
    <row r="354" spans="1:18" ht="39.75" customHeight="1" x14ac:dyDescent="0.2">
      <c r="A354" s="39"/>
      <c r="B354" s="56" t="str">
        <f>IFERROR(IF($A354&gt;0,VLOOKUP($A354,Tabla75[#All],5,FALSE),""),"LA INSTITUCIÓN NO SE ENCUENTRA EN EL RFIETP, INGRESE UN CUE CORRECTO")</f>
        <v/>
      </c>
      <c r="C354" s="56" t="str">
        <f>IFERROR(IF($A354&gt;0,VLOOKUP($A354,Tabla75[#All],2,FALSE),""),"LA INSTITUCIÓN NO SE ENCUENTRA EN EL RFIETP, INGRESE UN CUE CORRECTO")</f>
        <v/>
      </c>
      <c r="D354" s="56" t="str">
        <f>IFERROR(IF($A354&gt;0,VLOOKUP($A354,Tabla75[#All],3,FALSE),""),"LA INSTITUCIÓN NO SE ENCUENTRA EN EL RFIETP, INGRESE UN CUE CORRECTO")</f>
        <v/>
      </c>
      <c r="E354" s="56" t="str">
        <f>IFERROR(IF($A354&gt;0,VLOOKUP($A354,Tabla75[#All],4,FALSE),""),"LA INSTITUCIÓN NO SE ENCUENTRA EN EL RFIETP, INGRESE UN CUE CORRECTO")</f>
        <v/>
      </c>
      <c r="F354" s="40"/>
      <c r="G354" s="41"/>
      <c r="H354" s="41"/>
      <c r="I354" s="42"/>
      <c r="J354" s="54"/>
      <c r="K354" s="40"/>
      <c r="L354" s="41"/>
      <c r="M354" s="43"/>
      <c r="N354" s="44">
        <f t="shared" si="5"/>
        <v>0</v>
      </c>
      <c r="O354" s="40"/>
      <c r="P354" s="45"/>
      <c r="Q354" s="51"/>
      <c r="R354" s="51"/>
    </row>
    <row r="355" spans="1:18" ht="39.75" customHeight="1" x14ac:dyDescent="0.2">
      <c r="A355" s="39"/>
      <c r="B355" s="56" t="str">
        <f>IFERROR(IF($A355&gt;0,VLOOKUP($A355,Tabla75[#All],5,FALSE),""),"LA INSTITUCIÓN NO SE ENCUENTRA EN EL RFIETP, INGRESE UN CUE CORRECTO")</f>
        <v/>
      </c>
      <c r="C355" s="56" t="str">
        <f>IFERROR(IF($A355&gt;0,VLOOKUP($A355,Tabla75[#All],2,FALSE),""),"LA INSTITUCIÓN NO SE ENCUENTRA EN EL RFIETP, INGRESE UN CUE CORRECTO")</f>
        <v/>
      </c>
      <c r="D355" s="56" t="str">
        <f>IFERROR(IF($A355&gt;0,VLOOKUP($A355,Tabla75[#All],3,FALSE),""),"LA INSTITUCIÓN NO SE ENCUENTRA EN EL RFIETP, INGRESE UN CUE CORRECTO")</f>
        <v/>
      </c>
      <c r="E355" s="56" t="str">
        <f>IFERROR(IF($A355&gt;0,VLOOKUP($A355,Tabla75[#All],4,FALSE),""),"LA INSTITUCIÓN NO SE ENCUENTRA EN EL RFIETP, INGRESE UN CUE CORRECTO")</f>
        <v/>
      </c>
      <c r="F355" s="40"/>
      <c r="G355" s="41"/>
      <c r="H355" s="41"/>
      <c r="I355" s="42"/>
      <c r="J355" s="54"/>
      <c r="K355" s="40"/>
      <c r="L355" s="41"/>
      <c r="M355" s="43"/>
      <c r="N355" s="44">
        <f t="shared" si="5"/>
        <v>0</v>
      </c>
      <c r="O355" s="40"/>
      <c r="P355" s="45"/>
      <c r="Q355" s="51"/>
      <c r="R355" s="51"/>
    </row>
    <row r="356" spans="1:18" ht="39.75" customHeight="1" x14ac:dyDescent="0.2">
      <c r="A356" s="39"/>
      <c r="B356" s="56" t="str">
        <f>IFERROR(IF($A356&gt;0,VLOOKUP($A356,Tabla75[#All],5,FALSE),""),"LA INSTITUCIÓN NO SE ENCUENTRA EN EL RFIETP, INGRESE UN CUE CORRECTO")</f>
        <v/>
      </c>
      <c r="C356" s="56" t="str">
        <f>IFERROR(IF($A356&gt;0,VLOOKUP($A356,Tabla75[#All],2,FALSE),""),"LA INSTITUCIÓN NO SE ENCUENTRA EN EL RFIETP, INGRESE UN CUE CORRECTO")</f>
        <v/>
      </c>
      <c r="D356" s="56" t="str">
        <f>IFERROR(IF($A356&gt;0,VLOOKUP($A356,Tabla75[#All],3,FALSE),""),"LA INSTITUCIÓN NO SE ENCUENTRA EN EL RFIETP, INGRESE UN CUE CORRECTO")</f>
        <v/>
      </c>
      <c r="E356" s="56" t="str">
        <f>IFERROR(IF($A356&gt;0,VLOOKUP($A356,Tabla75[#All],4,FALSE),""),"LA INSTITUCIÓN NO SE ENCUENTRA EN EL RFIETP, INGRESE UN CUE CORRECTO")</f>
        <v/>
      </c>
      <c r="F356" s="40"/>
      <c r="G356" s="41"/>
      <c r="H356" s="41"/>
      <c r="I356" s="42"/>
      <c r="J356" s="54"/>
      <c r="K356" s="40"/>
      <c r="L356" s="41"/>
      <c r="M356" s="43"/>
      <c r="N356" s="44">
        <f t="shared" si="5"/>
        <v>0</v>
      </c>
      <c r="O356" s="40"/>
      <c r="P356" s="45"/>
      <c r="Q356" s="51"/>
      <c r="R356" s="51"/>
    </row>
    <row r="357" spans="1:18" ht="39.75" customHeight="1" x14ac:dyDescent="0.2">
      <c r="A357" s="39"/>
      <c r="B357" s="56" t="str">
        <f>IFERROR(IF($A357&gt;0,VLOOKUP($A357,Tabla75[#All],5,FALSE),""),"LA INSTITUCIÓN NO SE ENCUENTRA EN EL RFIETP, INGRESE UN CUE CORRECTO")</f>
        <v/>
      </c>
      <c r="C357" s="56" t="str">
        <f>IFERROR(IF($A357&gt;0,VLOOKUP($A357,Tabla75[#All],2,FALSE),""),"LA INSTITUCIÓN NO SE ENCUENTRA EN EL RFIETP, INGRESE UN CUE CORRECTO")</f>
        <v/>
      </c>
      <c r="D357" s="56" t="str">
        <f>IFERROR(IF($A357&gt;0,VLOOKUP($A357,Tabla75[#All],3,FALSE),""),"LA INSTITUCIÓN NO SE ENCUENTRA EN EL RFIETP, INGRESE UN CUE CORRECTO")</f>
        <v/>
      </c>
      <c r="E357" s="56" t="str">
        <f>IFERROR(IF($A357&gt;0,VLOOKUP($A357,Tabla75[#All],4,FALSE),""),"LA INSTITUCIÓN NO SE ENCUENTRA EN EL RFIETP, INGRESE UN CUE CORRECTO")</f>
        <v/>
      </c>
      <c r="F357" s="40"/>
      <c r="G357" s="41"/>
      <c r="H357" s="41"/>
      <c r="I357" s="42"/>
      <c r="J357" s="54"/>
      <c r="K357" s="40"/>
      <c r="L357" s="41"/>
      <c r="M357" s="43"/>
      <c r="N357" s="44">
        <f t="shared" si="5"/>
        <v>0</v>
      </c>
      <c r="O357" s="40"/>
      <c r="P357" s="45"/>
      <c r="Q357" s="51"/>
      <c r="R357" s="51"/>
    </row>
    <row r="358" spans="1:18" ht="39.75" customHeight="1" x14ac:dyDescent="0.2">
      <c r="A358" s="39"/>
      <c r="B358" s="56" t="str">
        <f>IFERROR(IF($A358&gt;0,VLOOKUP($A358,Tabla75[#All],5,FALSE),""),"LA INSTITUCIÓN NO SE ENCUENTRA EN EL RFIETP, INGRESE UN CUE CORRECTO")</f>
        <v/>
      </c>
      <c r="C358" s="56" t="str">
        <f>IFERROR(IF($A358&gt;0,VLOOKUP($A358,Tabla75[#All],2,FALSE),""),"LA INSTITUCIÓN NO SE ENCUENTRA EN EL RFIETP, INGRESE UN CUE CORRECTO")</f>
        <v/>
      </c>
      <c r="D358" s="56" t="str">
        <f>IFERROR(IF($A358&gt;0,VLOOKUP($A358,Tabla75[#All],3,FALSE),""),"LA INSTITUCIÓN NO SE ENCUENTRA EN EL RFIETP, INGRESE UN CUE CORRECTO")</f>
        <v/>
      </c>
      <c r="E358" s="56" t="str">
        <f>IFERROR(IF($A358&gt;0,VLOOKUP($A358,Tabla75[#All],4,FALSE),""),"LA INSTITUCIÓN NO SE ENCUENTRA EN EL RFIETP, INGRESE UN CUE CORRECTO")</f>
        <v/>
      </c>
      <c r="F358" s="40"/>
      <c r="G358" s="41"/>
      <c r="H358" s="41"/>
      <c r="I358" s="42"/>
      <c r="J358" s="54"/>
      <c r="K358" s="40"/>
      <c r="L358" s="41"/>
      <c r="M358" s="43"/>
      <c r="N358" s="44">
        <f t="shared" si="5"/>
        <v>0</v>
      </c>
      <c r="O358" s="40"/>
      <c r="P358" s="45"/>
      <c r="Q358" s="51"/>
      <c r="R358" s="51"/>
    </row>
    <row r="359" spans="1:18" ht="39.75" customHeight="1" x14ac:dyDescent="0.2">
      <c r="A359" s="39"/>
      <c r="B359" s="56" t="str">
        <f>IFERROR(IF($A359&gt;0,VLOOKUP($A359,Tabla75[#All],5,FALSE),""),"LA INSTITUCIÓN NO SE ENCUENTRA EN EL RFIETP, INGRESE UN CUE CORRECTO")</f>
        <v/>
      </c>
      <c r="C359" s="56" t="str">
        <f>IFERROR(IF($A359&gt;0,VLOOKUP($A359,Tabla75[#All],2,FALSE),""),"LA INSTITUCIÓN NO SE ENCUENTRA EN EL RFIETP, INGRESE UN CUE CORRECTO")</f>
        <v/>
      </c>
      <c r="D359" s="56" t="str">
        <f>IFERROR(IF($A359&gt;0,VLOOKUP($A359,Tabla75[#All],3,FALSE),""),"LA INSTITUCIÓN NO SE ENCUENTRA EN EL RFIETP, INGRESE UN CUE CORRECTO")</f>
        <v/>
      </c>
      <c r="E359" s="56" t="str">
        <f>IFERROR(IF($A359&gt;0,VLOOKUP($A359,Tabla75[#All],4,FALSE),""),"LA INSTITUCIÓN NO SE ENCUENTRA EN EL RFIETP, INGRESE UN CUE CORRECTO")</f>
        <v/>
      </c>
      <c r="F359" s="40"/>
      <c r="G359" s="41"/>
      <c r="H359" s="41"/>
      <c r="I359" s="42"/>
      <c r="J359" s="54"/>
      <c r="K359" s="40"/>
      <c r="L359" s="41"/>
      <c r="M359" s="43"/>
      <c r="N359" s="44">
        <f t="shared" si="5"/>
        <v>0</v>
      </c>
      <c r="O359" s="40"/>
      <c r="P359" s="45"/>
      <c r="Q359" s="51"/>
      <c r="R359" s="51"/>
    </row>
    <row r="360" spans="1:18" ht="39.75" customHeight="1" x14ac:dyDescent="0.2">
      <c r="A360" s="39"/>
      <c r="B360" s="56" t="str">
        <f>IFERROR(IF($A360&gt;0,VLOOKUP($A360,Tabla75[#All],5,FALSE),""),"LA INSTITUCIÓN NO SE ENCUENTRA EN EL RFIETP, INGRESE UN CUE CORRECTO")</f>
        <v/>
      </c>
      <c r="C360" s="56" t="str">
        <f>IFERROR(IF($A360&gt;0,VLOOKUP($A360,Tabla75[#All],2,FALSE),""),"LA INSTITUCIÓN NO SE ENCUENTRA EN EL RFIETP, INGRESE UN CUE CORRECTO")</f>
        <v/>
      </c>
      <c r="D360" s="56" t="str">
        <f>IFERROR(IF($A360&gt;0,VLOOKUP($A360,Tabla75[#All],3,FALSE),""),"LA INSTITUCIÓN NO SE ENCUENTRA EN EL RFIETP, INGRESE UN CUE CORRECTO")</f>
        <v/>
      </c>
      <c r="E360" s="56" t="str">
        <f>IFERROR(IF($A360&gt;0,VLOOKUP($A360,Tabla75[#All],4,FALSE),""),"LA INSTITUCIÓN NO SE ENCUENTRA EN EL RFIETP, INGRESE UN CUE CORRECTO")</f>
        <v/>
      </c>
      <c r="F360" s="40"/>
      <c r="G360" s="41"/>
      <c r="H360" s="41"/>
      <c r="I360" s="42"/>
      <c r="J360" s="54"/>
      <c r="K360" s="40"/>
      <c r="L360" s="41"/>
      <c r="M360" s="43"/>
      <c r="N360" s="44">
        <f t="shared" si="5"/>
        <v>0</v>
      </c>
      <c r="O360" s="40"/>
      <c r="P360" s="45"/>
      <c r="Q360" s="51"/>
      <c r="R360" s="51"/>
    </row>
    <row r="361" spans="1:18" ht="39.75" customHeight="1" x14ac:dyDescent="0.2">
      <c r="A361" s="39"/>
      <c r="B361" s="56" t="str">
        <f>IFERROR(IF($A361&gt;0,VLOOKUP($A361,Tabla75[#All],5,FALSE),""),"LA INSTITUCIÓN NO SE ENCUENTRA EN EL RFIETP, INGRESE UN CUE CORRECTO")</f>
        <v/>
      </c>
      <c r="C361" s="56" t="str">
        <f>IFERROR(IF($A361&gt;0,VLOOKUP($A361,Tabla75[#All],2,FALSE),""),"LA INSTITUCIÓN NO SE ENCUENTRA EN EL RFIETP, INGRESE UN CUE CORRECTO")</f>
        <v/>
      </c>
      <c r="D361" s="56" t="str">
        <f>IFERROR(IF($A361&gt;0,VLOOKUP($A361,Tabla75[#All],3,FALSE),""),"LA INSTITUCIÓN NO SE ENCUENTRA EN EL RFIETP, INGRESE UN CUE CORRECTO")</f>
        <v/>
      </c>
      <c r="E361" s="56" t="str">
        <f>IFERROR(IF($A361&gt;0,VLOOKUP($A361,Tabla75[#All],4,FALSE),""),"LA INSTITUCIÓN NO SE ENCUENTRA EN EL RFIETP, INGRESE UN CUE CORRECTO")</f>
        <v/>
      </c>
      <c r="F361" s="40"/>
      <c r="G361" s="41"/>
      <c r="H361" s="41"/>
      <c r="I361" s="42"/>
      <c r="J361" s="54"/>
      <c r="K361" s="40"/>
      <c r="L361" s="41"/>
      <c r="M361" s="43"/>
      <c r="N361" s="44">
        <f t="shared" si="5"/>
        <v>0</v>
      </c>
      <c r="O361" s="40"/>
      <c r="P361" s="45"/>
      <c r="Q361" s="51"/>
      <c r="R361" s="51"/>
    </row>
    <row r="362" spans="1:18" ht="39.75" customHeight="1" x14ac:dyDescent="0.2">
      <c r="A362" s="39"/>
      <c r="B362" s="56" t="str">
        <f>IFERROR(IF($A362&gt;0,VLOOKUP($A362,Tabla75[#All],5,FALSE),""),"LA INSTITUCIÓN NO SE ENCUENTRA EN EL RFIETP, INGRESE UN CUE CORRECTO")</f>
        <v/>
      </c>
      <c r="C362" s="56" t="str">
        <f>IFERROR(IF($A362&gt;0,VLOOKUP($A362,Tabla75[#All],2,FALSE),""),"LA INSTITUCIÓN NO SE ENCUENTRA EN EL RFIETP, INGRESE UN CUE CORRECTO")</f>
        <v/>
      </c>
      <c r="D362" s="56" t="str">
        <f>IFERROR(IF($A362&gt;0,VLOOKUP($A362,Tabla75[#All],3,FALSE),""),"LA INSTITUCIÓN NO SE ENCUENTRA EN EL RFIETP, INGRESE UN CUE CORRECTO")</f>
        <v/>
      </c>
      <c r="E362" s="56" t="str">
        <f>IFERROR(IF($A362&gt;0,VLOOKUP($A362,Tabla75[#All],4,FALSE),""),"LA INSTITUCIÓN NO SE ENCUENTRA EN EL RFIETP, INGRESE UN CUE CORRECTO")</f>
        <v/>
      </c>
      <c r="F362" s="40"/>
      <c r="G362" s="41"/>
      <c r="H362" s="41"/>
      <c r="I362" s="42"/>
      <c r="J362" s="54"/>
      <c r="K362" s="40"/>
      <c r="L362" s="41"/>
      <c r="M362" s="43"/>
      <c r="N362" s="44">
        <f t="shared" si="5"/>
        <v>0</v>
      </c>
      <c r="O362" s="40"/>
      <c r="P362" s="45"/>
      <c r="Q362" s="51"/>
      <c r="R362" s="51"/>
    </row>
    <row r="363" spans="1:18" ht="39.75" customHeight="1" x14ac:dyDescent="0.2">
      <c r="A363" s="39"/>
      <c r="B363" s="56" t="str">
        <f>IFERROR(IF($A363&gt;0,VLOOKUP($A363,Tabla75[#All],5,FALSE),""),"LA INSTITUCIÓN NO SE ENCUENTRA EN EL RFIETP, INGRESE UN CUE CORRECTO")</f>
        <v/>
      </c>
      <c r="C363" s="56" t="str">
        <f>IFERROR(IF($A363&gt;0,VLOOKUP($A363,Tabla75[#All],2,FALSE),""),"LA INSTITUCIÓN NO SE ENCUENTRA EN EL RFIETP, INGRESE UN CUE CORRECTO")</f>
        <v/>
      </c>
      <c r="D363" s="56" t="str">
        <f>IFERROR(IF($A363&gt;0,VLOOKUP($A363,Tabla75[#All],3,FALSE),""),"LA INSTITUCIÓN NO SE ENCUENTRA EN EL RFIETP, INGRESE UN CUE CORRECTO")</f>
        <v/>
      </c>
      <c r="E363" s="56" t="str">
        <f>IFERROR(IF($A363&gt;0,VLOOKUP($A363,Tabla75[#All],4,FALSE),""),"LA INSTITUCIÓN NO SE ENCUENTRA EN EL RFIETP, INGRESE UN CUE CORRECTO")</f>
        <v/>
      </c>
      <c r="F363" s="40"/>
      <c r="G363" s="41"/>
      <c r="H363" s="41"/>
      <c r="I363" s="42"/>
      <c r="J363" s="54"/>
      <c r="K363" s="40"/>
      <c r="L363" s="41"/>
      <c r="M363" s="43"/>
      <c r="N363" s="44">
        <f t="shared" si="5"/>
        <v>0</v>
      </c>
      <c r="O363" s="40"/>
      <c r="P363" s="45"/>
      <c r="Q363" s="51"/>
      <c r="R363" s="51"/>
    </row>
    <row r="364" spans="1:18" ht="39.75" customHeight="1" x14ac:dyDescent="0.2">
      <c r="A364" s="39"/>
      <c r="B364" s="56" t="str">
        <f>IFERROR(IF($A364&gt;0,VLOOKUP($A364,Tabla75[#All],5,FALSE),""),"LA INSTITUCIÓN NO SE ENCUENTRA EN EL RFIETP, INGRESE UN CUE CORRECTO")</f>
        <v/>
      </c>
      <c r="C364" s="56" t="str">
        <f>IFERROR(IF($A364&gt;0,VLOOKUP($A364,Tabla75[#All],2,FALSE),""),"LA INSTITUCIÓN NO SE ENCUENTRA EN EL RFIETP, INGRESE UN CUE CORRECTO")</f>
        <v/>
      </c>
      <c r="D364" s="56" t="str">
        <f>IFERROR(IF($A364&gt;0,VLOOKUP($A364,Tabla75[#All],3,FALSE),""),"LA INSTITUCIÓN NO SE ENCUENTRA EN EL RFIETP, INGRESE UN CUE CORRECTO")</f>
        <v/>
      </c>
      <c r="E364" s="56" t="str">
        <f>IFERROR(IF($A364&gt;0,VLOOKUP($A364,Tabla75[#All],4,FALSE),""),"LA INSTITUCIÓN NO SE ENCUENTRA EN EL RFIETP, INGRESE UN CUE CORRECTO")</f>
        <v/>
      </c>
      <c r="F364" s="40"/>
      <c r="G364" s="41"/>
      <c r="H364" s="41"/>
      <c r="I364" s="42"/>
      <c r="J364" s="54"/>
      <c r="K364" s="40"/>
      <c r="L364" s="41"/>
      <c r="M364" s="43"/>
      <c r="N364" s="44">
        <f t="shared" si="5"/>
        <v>0</v>
      </c>
      <c r="O364" s="40"/>
      <c r="P364" s="45"/>
      <c r="Q364" s="51"/>
      <c r="R364" s="51"/>
    </row>
    <row r="365" spans="1:18" ht="39.75" customHeight="1" x14ac:dyDescent="0.2">
      <c r="A365" s="39"/>
      <c r="B365" s="56" t="str">
        <f>IFERROR(IF($A365&gt;0,VLOOKUP($A365,Tabla75[#All],5,FALSE),""),"LA INSTITUCIÓN NO SE ENCUENTRA EN EL RFIETP, INGRESE UN CUE CORRECTO")</f>
        <v/>
      </c>
      <c r="C365" s="56" t="str">
        <f>IFERROR(IF($A365&gt;0,VLOOKUP($A365,Tabla75[#All],2,FALSE),""),"LA INSTITUCIÓN NO SE ENCUENTRA EN EL RFIETP, INGRESE UN CUE CORRECTO")</f>
        <v/>
      </c>
      <c r="D365" s="56" t="str">
        <f>IFERROR(IF($A365&gt;0,VLOOKUP($A365,Tabla75[#All],3,FALSE),""),"LA INSTITUCIÓN NO SE ENCUENTRA EN EL RFIETP, INGRESE UN CUE CORRECTO")</f>
        <v/>
      </c>
      <c r="E365" s="56" t="str">
        <f>IFERROR(IF($A365&gt;0,VLOOKUP($A365,Tabla75[#All],4,FALSE),""),"LA INSTITUCIÓN NO SE ENCUENTRA EN EL RFIETP, INGRESE UN CUE CORRECTO")</f>
        <v/>
      </c>
      <c r="F365" s="40"/>
      <c r="G365" s="41"/>
      <c r="H365" s="41"/>
      <c r="I365" s="42"/>
      <c r="J365" s="54"/>
      <c r="K365" s="40"/>
      <c r="L365" s="41"/>
      <c r="M365" s="43"/>
      <c r="N365" s="44">
        <f t="shared" si="5"/>
        <v>0</v>
      </c>
      <c r="O365" s="40"/>
      <c r="P365" s="45"/>
      <c r="Q365" s="51"/>
      <c r="R365" s="51"/>
    </row>
    <row r="366" spans="1:18" ht="39.75" customHeight="1" x14ac:dyDescent="0.2">
      <c r="A366" s="39"/>
      <c r="B366" s="56" t="str">
        <f>IFERROR(IF($A366&gt;0,VLOOKUP($A366,Tabla75[#All],5,FALSE),""),"LA INSTITUCIÓN NO SE ENCUENTRA EN EL RFIETP, INGRESE UN CUE CORRECTO")</f>
        <v/>
      </c>
      <c r="C366" s="56" t="str">
        <f>IFERROR(IF($A366&gt;0,VLOOKUP($A366,Tabla75[#All],2,FALSE),""),"LA INSTITUCIÓN NO SE ENCUENTRA EN EL RFIETP, INGRESE UN CUE CORRECTO")</f>
        <v/>
      </c>
      <c r="D366" s="56" t="str">
        <f>IFERROR(IF($A366&gt;0,VLOOKUP($A366,Tabla75[#All],3,FALSE),""),"LA INSTITUCIÓN NO SE ENCUENTRA EN EL RFIETP, INGRESE UN CUE CORRECTO")</f>
        <v/>
      </c>
      <c r="E366" s="56" t="str">
        <f>IFERROR(IF($A366&gt;0,VLOOKUP($A366,Tabla75[#All],4,FALSE),""),"LA INSTITUCIÓN NO SE ENCUENTRA EN EL RFIETP, INGRESE UN CUE CORRECTO")</f>
        <v/>
      </c>
      <c r="F366" s="40"/>
      <c r="G366" s="41"/>
      <c r="H366" s="41"/>
      <c r="I366" s="42"/>
      <c r="J366" s="54"/>
      <c r="K366" s="40"/>
      <c r="L366" s="41"/>
      <c r="M366" s="43"/>
      <c r="N366" s="44">
        <f t="shared" si="5"/>
        <v>0</v>
      </c>
      <c r="O366" s="40"/>
      <c r="P366" s="45"/>
      <c r="Q366" s="51"/>
      <c r="R366" s="51"/>
    </row>
    <row r="367" spans="1:18" ht="39.75" customHeight="1" x14ac:dyDescent="0.2">
      <c r="A367" s="39"/>
      <c r="B367" s="56" t="str">
        <f>IFERROR(IF($A367&gt;0,VLOOKUP($A367,Tabla75[#All],5,FALSE),""),"LA INSTITUCIÓN NO SE ENCUENTRA EN EL RFIETP, INGRESE UN CUE CORRECTO")</f>
        <v/>
      </c>
      <c r="C367" s="56" t="str">
        <f>IFERROR(IF($A367&gt;0,VLOOKUP($A367,Tabla75[#All],2,FALSE),""),"LA INSTITUCIÓN NO SE ENCUENTRA EN EL RFIETP, INGRESE UN CUE CORRECTO")</f>
        <v/>
      </c>
      <c r="D367" s="56" t="str">
        <f>IFERROR(IF($A367&gt;0,VLOOKUP($A367,Tabla75[#All],3,FALSE),""),"LA INSTITUCIÓN NO SE ENCUENTRA EN EL RFIETP, INGRESE UN CUE CORRECTO")</f>
        <v/>
      </c>
      <c r="E367" s="56" t="str">
        <f>IFERROR(IF($A367&gt;0,VLOOKUP($A367,Tabla75[#All],4,FALSE),""),"LA INSTITUCIÓN NO SE ENCUENTRA EN EL RFIETP, INGRESE UN CUE CORRECTO")</f>
        <v/>
      </c>
      <c r="F367" s="40"/>
      <c r="G367" s="41"/>
      <c r="H367" s="41"/>
      <c r="I367" s="42"/>
      <c r="J367" s="54"/>
      <c r="K367" s="40"/>
      <c r="L367" s="41"/>
      <c r="M367" s="43"/>
      <c r="N367" s="44">
        <f t="shared" si="5"/>
        <v>0</v>
      </c>
      <c r="O367" s="40"/>
      <c r="P367" s="45"/>
      <c r="Q367" s="51"/>
      <c r="R367" s="51"/>
    </row>
    <row r="368" spans="1:18" ht="39.75" customHeight="1" x14ac:dyDescent="0.2">
      <c r="A368" s="39"/>
      <c r="B368" s="56" t="str">
        <f>IFERROR(IF($A368&gt;0,VLOOKUP($A368,Tabla75[#All],5,FALSE),""),"LA INSTITUCIÓN NO SE ENCUENTRA EN EL RFIETP, INGRESE UN CUE CORRECTO")</f>
        <v/>
      </c>
      <c r="C368" s="56" t="str">
        <f>IFERROR(IF($A368&gt;0,VLOOKUP($A368,Tabla75[#All],2,FALSE),""),"LA INSTITUCIÓN NO SE ENCUENTRA EN EL RFIETP, INGRESE UN CUE CORRECTO")</f>
        <v/>
      </c>
      <c r="D368" s="56" t="str">
        <f>IFERROR(IF($A368&gt;0,VLOOKUP($A368,Tabla75[#All],3,FALSE),""),"LA INSTITUCIÓN NO SE ENCUENTRA EN EL RFIETP, INGRESE UN CUE CORRECTO")</f>
        <v/>
      </c>
      <c r="E368" s="56" t="str">
        <f>IFERROR(IF($A368&gt;0,VLOOKUP($A368,Tabla75[#All],4,FALSE),""),"LA INSTITUCIÓN NO SE ENCUENTRA EN EL RFIETP, INGRESE UN CUE CORRECTO")</f>
        <v/>
      </c>
      <c r="F368" s="40"/>
      <c r="G368" s="41"/>
      <c r="H368" s="41"/>
      <c r="I368" s="42"/>
      <c r="J368" s="54"/>
      <c r="K368" s="40"/>
      <c r="L368" s="41"/>
      <c r="M368" s="43"/>
      <c r="N368" s="44">
        <f t="shared" si="5"/>
        <v>0</v>
      </c>
      <c r="O368" s="40"/>
      <c r="P368" s="45"/>
      <c r="Q368" s="51"/>
      <c r="R368" s="51"/>
    </row>
    <row r="369" spans="1:18" ht="39.75" customHeight="1" x14ac:dyDescent="0.2">
      <c r="A369" s="39"/>
      <c r="B369" s="56" t="str">
        <f>IFERROR(IF($A369&gt;0,VLOOKUP($A369,Tabla75[#All],5,FALSE),""),"LA INSTITUCIÓN NO SE ENCUENTRA EN EL RFIETP, INGRESE UN CUE CORRECTO")</f>
        <v/>
      </c>
      <c r="C369" s="56" t="str">
        <f>IFERROR(IF($A369&gt;0,VLOOKUP($A369,Tabla75[#All],2,FALSE),""),"LA INSTITUCIÓN NO SE ENCUENTRA EN EL RFIETP, INGRESE UN CUE CORRECTO")</f>
        <v/>
      </c>
      <c r="D369" s="56" t="str">
        <f>IFERROR(IF($A369&gt;0,VLOOKUP($A369,Tabla75[#All],3,FALSE),""),"LA INSTITUCIÓN NO SE ENCUENTRA EN EL RFIETP, INGRESE UN CUE CORRECTO")</f>
        <v/>
      </c>
      <c r="E369" s="56" t="str">
        <f>IFERROR(IF($A369&gt;0,VLOOKUP($A369,Tabla75[#All],4,FALSE),""),"LA INSTITUCIÓN NO SE ENCUENTRA EN EL RFIETP, INGRESE UN CUE CORRECTO")</f>
        <v/>
      </c>
      <c r="F369" s="40"/>
      <c r="G369" s="41"/>
      <c r="H369" s="41"/>
      <c r="I369" s="42"/>
      <c r="J369" s="54"/>
      <c r="K369" s="40"/>
      <c r="L369" s="41"/>
      <c r="M369" s="43"/>
      <c r="N369" s="44">
        <f t="shared" si="5"/>
        <v>0</v>
      </c>
      <c r="O369" s="40"/>
      <c r="P369" s="45"/>
      <c r="Q369" s="51"/>
      <c r="R369" s="51"/>
    </row>
    <row r="370" spans="1:18" ht="39.75" customHeight="1" x14ac:dyDescent="0.2">
      <c r="A370" s="39"/>
      <c r="B370" s="56" t="str">
        <f>IFERROR(IF($A370&gt;0,VLOOKUP($A370,Tabla75[#All],5,FALSE),""),"LA INSTITUCIÓN NO SE ENCUENTRA EN EL RFIETP, INGRESE UN CUE CORRECTO")</f>
        <v/>
      </c>
      <c r="C370" s="56" t="str">
        <f>IFERROR(IF($A370&gt;0,VLOOKUP($A370,Tabla75[#All],2,FALSE),""),"LA INSTITUCIÓN NO SE ENCUENTRA EN EL RFIETP, INGRESE UN CUE CORRECTO")</f>
        <v/>
      </c>
      <c r="D370" s="56" t="str">
        <f>IFERROR(IF($A370&gt;0,VLOOKUP($A370,Tabla75[#All],3,FALSE),""),"LA INSTITUCIÓN NO SE ENCUENTRA EN EL RFIETP, INGRESE UN CUE CORRECTO")</f>
        <v/>
      </c>
      <c r="E370" s="56" t="str">
        <f>IFERROR(IF($A370&gt;0,VLOOKUP($A370,Tabla75[#All],4,FALSE),""),"LA INSTITUCIÓN NO SE ENCUENTRA EN EL RFIETP, INGRESE UN CUE CORRECTO")</f>
        <v/>
      </c>
      <c r="F370" s="40"/>
      <c r="G370" s="41"/>
      <c r="H370" s="41"/>
      <c r="I370" s="42"/>
      <c r="J370" s="54"/>
      <c r="K370" s="40"/>
      <c r="L370" s="41"/>
      <c r="M370" s="43"/>
      <c r="N370" s="44">
        <f t="shared" si="5"/>
        <v>0</v>
      </c>
      <c r="O370" s="40"/>
      <c r="P370" s="45"/>
      <c r="Q370" s="51"/>
      <c r="R370" s="51"/>
    </row>
    <row r="371" spans="1:18" ht="39.75" customHeight="1" x14ac:dyDescent="0.2">
      <c r="A371" s="39"/>
      <c r="B371" s="56" t="str">
        <f>IFERROR(IF($A371&gt;0,VLOOKUP($A371,Tabla75[#All],5,FALSE),""),"LA INSTITUCIÓN NO SE ENCUENTRA EN EL RFIETP, INGRESE UN CUE CORRECTO")</f>
        <v/>
      </c>
      <c r="C371" s="56" t="str">
        <f>IFERROR(IF($A371&gt;0,VLOOKUP($A371,Tabla75[#All],2,FALSE),""),"LA INSTITUCIÓN NO SE ENCUENTRA EN EL RFIETP, INGRESE UN CUE CORRECTO")</f>
        <v/>
      </c>
      <c r="D371" s="56" t="str">
        <f>IFERROR(IF($A371&gt;0,VLOOKUP($A371,Tabla75[#All],3,FALSE),""),"LA INSTITUCIÓN NO SE ENCUENTRA EN EL RFIETP, INGRESE UN CUE CORRECTO")</f>
        <v/>
      </c>
      <c r="E371" s="56" t="str">
        <f>IFERROR(IF($A371&gt;0,VLOOKUP($A371,Tabla75[#All],4,FALSE),""),"LA INSTITUCIÓN NO SE ENCUENTRA EN EL RFIETP, INGRESE UN CUE CORRECTO")</f>
        <v/>
      </c>
      <c r="F371" s="40"/>
      <c r="G371" s="41"/>
      <c r="H371" s="41"/>
      <c r="I371" s="42"/>
      <c r="J371" s="54"/>
      <c r="K371" s="40"/>
      <c r="L371" s="41"/>
      <c r="M371" s="43"/>
      <c r="N371" s="44">
        <f t="shared" si="5"/>
        <v>0</v>
      </c>
      <c r="O371" s="40"/>
      <c r="P371" s="45"/>
      <c r="Q371" s="51"/>
      <c r="R371" s="51"/>
    </row>
    <row r="372" spans="1:18" ht="39.75" customHeight="1" x14ac:dyDescent="0.2">
      <c r="A372" s="39"/>
      <c r="B372" s="56" t="str">
        <f>IFERROR(IF($A372&gt;0,VLOOKUP($A372,Tabla75[#All],5,FALSE),""),"LA INSTITUCIÓN NO SE ENCUENTRA EN EL RFIETP, INGRESE UN CUE CORRECTO")</f>
        <v/>
      </c>
      <c r="C372" s="56" t="str">
        <f>IFERROR(IF($A372&gt;0,VLOOKUP($A372,Tabla75[#All],2,FALSE),""),"LA INSTITUCIÓN NO SE ENCUENTRA EN EL RFIETP, INGRESE UN CUE CORRECTO")</f>
        <v/>
      </c>
      <c r="D372" s="56" t="str">
        <f>IFERROR(IF($A372&gt;0,VLOOKUP($A372,Tabla75[#All],3,FALSE),""),"LA INSTITUCIÓN NO SE ENCUENTRA EN EL RFIETP, INGRESE UN CUE CORRECTO")</f>
        <v/>
      </c>
      <c r="E372" s="56" t="str">
        <f>IFERROR(IF($A372&gt;0,VLOOKUP($A372,Tabla75[#All],4,FALSE),""),"LA INSTITUCIÓN NO SE ENCUENTRA EN EL RFIETP, INGRESE UN CUE CORRECTO")</f>
        <v/>
      </c>
      <c r="F372" s="40"/>
      <c r="G372" s="41"/>
      <c r="H372" s="41"/>
      <c r="I372" s="42"/>
      <c r="J372" s="54"/>
      <c r="K372" s="40"/>
      <c r="L372" s="41"/>
      <c r="M372" s="43"/>
      <c r="N372" s="44">
        <f t="shared" si="5"/>
        <v>0</v>
      </c>
      <c r="O372" s="40"/>
      <c r="P372" s="45"/>
      <c r="Q372" s="51"/>
      <c r="R372" s="51"/>
    </row>
    <row r="373" spans="1:18" ht="39.75" customHeight="1" x14ac:dyDescent="0.2">
      <c r="A373" s="39"/>
      <c r="B373" s="56" t="str">
        <f>IFERROR(IF($A373&gt;0,VLOOKUP($A373,Tabla75[#All],5,FALSE),""),"LA INSTITUCIÓN NO SE ENCUENTRA EN EL RFIETP, INGRESE UN CUE CORRECTO")</f>
        <v/>
      </c>
      <c r="C373" s="56" t="str">
        <f>IFERROR(IF($A373&gt;0,VLOOKUP($A373,Tabla75[#All],2,FALSE),""),"LA INSTITUCIÓN NO SE ENCUENTRA EN EL RFIETP, INGRESE UN CUE CORRECTO")</f>
        <v/>
      </c>
      <c r="D373" s="56" t="str">
        <f>IFERROR(IF($A373&gt;0,VLOOKUP($A373,Tabla75[#All],3,FALSE),""),"LA INSTITUCIÓN NO SE ENCUENTRA EN EL RFIETP, INGRESE UN CUE CORRECTO")</f>
        <v/>
      </c>
      <c r="E373" s="56" t="str">
        <f>IFERROR(IF($A373&gt;0,VLOOKUP($A373,Tabla75[#All],4,FALSE),""),"LA INSTITUCIÓN NO SE ENCUENTRA EN EL RFIETP, INGRESE UN CUE CORRECTO")</f>
        <v/>
      </c>
      <c r="F373" s="40"/>
      <c r="G373" s="41"/>
      <c r="H373" s="41"/>
      <c r="I373" s="42"/>
      <c r="J373" s="54"/>
      <c r="K373" s="40"/>
      <c r="L373" s="41"/>
      <c r="M373" s="43"/>
      <c r="N373" s="44">
        <f t="shared" si="5"/>
        <v>0</v>
      </c>
      <c r="O373" s="40"/>
      <c r="P373" s="45"/>
      <c r="Q373" s="51"/>
      <c r="R373" s="51"/>
    </row>
    <row r="374" spans="1:18" ht="39.75" customHeight="1" x14ac:dyDescent="0.2">
      <c r="A374" s="39"/>
      <c r="B374" s="56" t="str">
        <f>IFERROR(IF($A374&gt;0,VLOOKUP($A374,Tabla75[#All],5,FALSE),""),"LA INSTITUCIÓN NO SE ENCUENTRA EN EL RFIETP, INGRESE UN CUE CORRECTO")</f>
        <v/>
      </c>
      <c r="C374" s="56" t="str">
        <f>IFERROR(IF($A374&gt;0,VLOOKUP($A374,Tabla75[#All],2,FALSE),""),"LA INSTITUCIÓN NO SE ENCUENTRA EN EL RFIETP, INGRESE UN CUE CORRECTO")</f>
        <v/>
      </c>
      <c r="D374" s="56" t="str">
        <f>IFERROR(IF($A374&gt;0,VLOOKUP($A374,Tabla75[#All],3,FALSE),""),"LA INSTITUCIÓN NO SE ENCUENTRA EN EL RFIETP, INGRESE UN CUE CORRECTO")</f>
        <v/>
      </c>
      <c r="E374" s="56" t="str">
        <f>IFERROR(IF($A374&gt;0,VLOOKUP($A374,Tabla75[#All],4,FALSE),""),"LA INSTITUCIÓN NO SE ENCUENTRA EN EL RFIETP, INGRESE UN CUE CORRECTO")</f>
        <v/>
      </c>
      <c r="F374" s="40"/>
      <c r="G374" s="41"/>
      <c r="H374" s="41"/>
      <c r="I374" s="42"/>
      <c r="J374" s="54"/>
      <c r="K374" s="40"/>
      <c r="L374" s="41"/>
      <c r="M374" s="43"/>
      <c r="N374" s="44">
        <f t="shared" si="5"/>
        <v>0</v>
      </c>
      <c r="O374" s="40"/>
      <c r="P374" s="45"/>
      <c r="Q374" s="51"/>
      <c r="R374" s="51"/>
    </row>
    <row r="375" spans="1:18" ht="39.75" customHeight="1" x14ac:dyDescent="0.2">
      <c r="A375" s="39"/>
      <c r="B375" s="56" t="str">
        <f>IFERROR(IF($A375&gt;0,VLOOKUP($A375,Tabla75[#All],5,FALSE),""),"LA INSTITUCIÓN NO SE ENCUENTRA EN EL RFIETP, INGRESE UN CUE CORRECTO")</f>
        <v/>
      </c>
      <c r="C375" s="56" t="str">
        <f>IFERROR(IF($A375&gt;0,VLOOKUP($A375,Tabla75[#All],2,FALSE),""),"LA INSTITUCIÓN NO SE ENCUENTRA EN EL RFIETP, INGRESE UN CUE CORRECTO")</f>
        <v/>
      </c>
      <c r="D375" s="56" t="str">
        <f>IFERROR(IF($A375&gt;0,VLOOKUP($A375,Tabla75[#All],3,FALSE),""),"LA INSTITUCIÓN NO SE ENCUENTRA EN EL RFIETP, INGRESE UN CUE CORRECTO")</f>
        <v/>
      </c>
      <c r="E375" s="56" t="str">
        <f>IFERROR(IF($A375&gt;0,VLOOKUP($A375,Tabla75[#All],4,FALSE),""),"LA INSTITUCIÓN NO SE ENCUENTRA EN EL RFIETP, INGRESE UN CUE CORRECTO")</f>
        <v/>
      </c>
      <c r="F375" s="40"/>
      <c r="G375" s="41"/>
      <c r="H375" s="41"/>
      <c r="I375" s="42"/>
      <c r="J375" s="54"/>
      <c r="K375" s="40"/>
      <c r="L375" s="41"/>
      <c r="M375" s="43"/>
      <c r="N375" s="44">
        <f t="shared" si="5"/>
        <v>0</v>
      </c>
      <c r="O375" s="40"/>
      <c r="P375" s="45"/>
      <c r="Q375" s="51"/>
      <c r="R375" s="51"/>
    </row>
    <row r="376" spans="1:18" ht="39.75" customHeight="1" x14ac:dyDescent="0.2">
      <c r="A376" s="39"/>
      <c r="B376" s="56" t="str">
        <f>IFERROR(IF($A376&gt;0,VLOOKUP($A376,Tabla75[#All],5,FALSE),""),"LA INSTITUCIÓN NO SE ENCUENTRA EN EL RFIETP, INGRESE UN CUE CORRECTO")</f>
        <v/>
      </c>
      <c r="C376" s="56" t="str">
        <f>IFERROR(IF($A376&gt;0,VLOOKUP($A376,Tabla75[#All],2,FALSE),""),"LA INSTITUCIÓN NO SE ENCUENTRA EN EL RFIETP, INGRESE UN CUE CORRECTO")</f>
        <v/>
      </c>
      <c r="D376" s="56" t="str">
        <f>IFERROR(IF($A376&gt;0,VLOOKUP($A376,Tabla75[#All],3,FALSE),""),"LA INSTITUCIÓN NO SE ENCUENTRA EN EL RFIETP, INGRESE UN CUE CORRECTO")</f>
        <v/>
      </c>
      <c r="E376" s="56" t="str">
        <f>IFERROR(IF($A376&gt;0,VLOOKUP($A376,Tabla75[#All],4,FALSE),""),"LA INSTITUCIÓN NO SE ENCUENTRA EN EL RFIETP, INGRESE UN CUE CORRECTO")</f>
        <v/>
      </c>
      <c r="F376" s="40"/>
      <c r="G376" s="41"/>
      <c r="H376" s="41"/>
      <c r="I376" s="42"/>
      <c r="J376" s="54"/>
      <c r="K376" s="40"/>
      <c r="L376" s="41"/>
      <c r="M376" s="43"/>
      <c r="N376" s="44">
        <f t="shared" si="5"/>
        <v>0</v>
      </c>
      <c r="O376" s="40"/>
      <c r="P376" s="45"/>
      <c r="Q376" s="51"/>
      <c r="R376" s="51"/>
    </row>
    <row r="377" spans="1:18" ht="39.75" customHeight="1" x14ac:dyDescent="0.2">
      <c r="A377" s="39"/>
      <c r="B377" s="56" t="str">
        <f>IFERROR(IF($A377&gt;0,VLOOKUP($A377,Tabla75[#All],5,FALSE),""),"LA INSTITUCIÓN NO SE ENCUENTRA EN EL RFIETP, INGRESE UN CUE CORRECTO")</f>
        <v/>
      </c>
      <c r="C377" s="56" t="str">
        <f>IFERROR(IF($A377&gt;0,VLOOKUP($A377,Tabla75[#All],2,FALSE),""),"LA INSTITUCIÓN NO SE ENCUENTRA EN EL RFIETP, INGRESE UN CUE CORRECTO")</f>
        <v/>
      </c>
      <c r="D377" s="56" t="str">
        <f>IFERROR(IF($A377&gt;0,VLOOKUP($A377,Tabla75[#All],3,FALSE),""),"LA INSTITUCIÓN NO SE ENCUENTRA EN EL RFIETP, INGRESE UN CUE CORRECTO")</f>
        <v/>
      </c>
      <c r="E377" s="56" t="str">
        <f>IFERROR(IF($A377&gt;0,VLOOKUP($A377,Tabla75[#All],4,FALSE),""),"LA INSTITUCIÓN NO SE ENCUENTRA EN EL RFIETP, INGRESE UN CUE CORRECTO")</f>
        <v/>
      </c>
      <c r="F377" s="40"/>
      <c r="G377" s="41"/>
      <c r="H377" s="41"/>
      <c r="I377" s="42"/>
      <c r="J377" s="54"/>
      <c r="K377" s="40"/>
      <c r="L377" s="41"/>
      <c r="M377" s="43"/>
      <c r="N377" s="44">
        <f t="shared" si="5"/>
        <v>0</v>
      </c>
      <c r="O377" s="40"/>
      <c r="P377" s="45"/>
      <c r="Q377" s="51"/>
      <c r="R377" s="51"/>
    </row>
    <row r="378" spans="1:18" ht="39.75" customHeight="1" x14ac:dyDescent="0.2">
      <c r="A378" s="39"/>
      <c r="B378" s="56" t="str">
        <f>IFERROR(IF($A378&gt;0,VLOOKUP($A378,Tabla75[#All],5,FALSE),""),"LA INSTITUCIÓN NO SE ENCUENTRA EN EL RFIETP, INGRESE UN CUE CORRECTO")</f>
        <v/>
      </c>
      <c r="C378" s="56" t="str">
        <f>IFERROR(IF($A378&gt;0,VLOOKUP($A378,Tabla75[#All],2,FALSE),""),"LA INSTITUCIÓN NO SE ENCUENTRA EN EL RFIETP, INGRESE UN CUE CORRECTO")</f>
        <v/>
      </c>
      <c r="D378" s="56" t="str">
        <f>IFERROR(IF($A378&gt;0,VLOOKUP($A378,Tabla75[#All],3,FALSE),""),"LA INSTITUCIÓN NO SE ENCUENTRA EN EL RFIETP, INGRESE UN CUE CORRECTO")</f>
        <v/>
      </c>
      <c r="E378" s="56" t="str">
        <f>IFERROR(IF($A378&gt;0,VLOOKUP($A378,Tabla75[#All],4,FALSE),""),"LA INSTITUCIÓN NO SE ENCUENTRA EN EL RFIETP, INGRESE UN CUE CORRECTO")</f>
        <v/>
      </c>
      <c r="F378" s="40"/>
      <c r="G378" s="41"/>
      <c r="H378" s="41"/>
      <c r="I378" s="42"/>
      <c r="J378" s="54"/>
      <c r="K378" s="40"/>
      <c r="L378" s="41"/>
      <c r="M378" s="43"/>
      <c r="N378" s="44">
        <f t="shared" si="5"/>
        <v>0</v>
      </c>
      <c r="O378" s="40"/>
      <c r="P378" s="45"/>
      <c r="Q378" s="51"/>
      <c r="R378" s="51"/>
    </row>
    <row r="379" spans="1:18" ht="39.75" customHeight="1" x14ac:dyDescent="0.2">
      <c r="A379" s="39"/>
      <c r="B379" s="56" t="str">
        <f>IFERROR(IF($A379&gt;0,VLOOKUP($A379,Tabla75[#All],5,FALSE),""),"LA INSTITUCIÓN NO SE ENCUENTRA EN EL RFIETP, INGRESE UN CUE CORRECTO")</f>
        <v/>
      </c>
      <c r="C379" s="56" t="str">
        <f>IFERROR(IF($A379&gt;0,VLOOKUP($A379,Tabla75[#All],2,FALSE),""),"LA INSTITUCIÓN NO SE ENCUENTRA EN EL RFIETP, INGRESE UN CUE CORRECTO")</f>
        <v/>
      </c>
      <c r="D379" s="56" t="str">
        <f>IFERROR(IF($A379&gt;0,VLOOKUP($A379,Tabla75[#All],3,FALSE),""),"LA INSTITUCIÓN NO SE ENCUENTRA EN EL RFIETP, INGRESE UN CUE CORRECTO")</f>
        <v/>
      </c>
      <c r="E379" s="56" t="str">
        <f>IFERROR(IF($A379&gt;0,VLOOKUP($A379,Tabla75[#All],4,FALSE),""),"LA INSTITUCIÓN NO SE ENCUENTRA EN EL RFIETP, INGRESE UN CUE CORRECTO")</f>
        <v/>
      </c>
      <c r="F379" s="40"/>
      <c r="G379" s="41"/>
      <c r="H379" s="41"/>
      <c r="I379" s="42"/>
      <c r="J379" s="54"/>
      <c r="K379" s="40"/>
      <c r="L379" s="41"/>
      <c r="M379" s="43"/>
      <c r="N379" s="44">
        <f t="shared" si="5"/>
        <v>0</v>
      </c>
      <c r="O379" s="40"/>
      <c r="P379" s="45"/>
      <c r="Q379" s="51"/>
      <c r="R379" s="51"/>
    </row>
    <row r="380" spans="1:18" ht="39.75" customHeight="1" x14ac:dyDescent="0.2">
      <c r="A380" s="39"/>
      <c r="B380" s="56" t="str">
        <f>IFERROR(IF($A380&gt;0,VLOOKUP($A380,Tabla75[#All],5,FALSE),""),"LA INSTITUCIÓN NO SE ENCUENTRA EN EL RFIETP, INGRESE UN CUE CORRECTO")</f>
        <v/>
      </c>
      <c r="C380" s="56" t="str">
        <f>IFERROR(IF($A380&gt;0,VLOOKUP($A380,Tabla75[#All],2,FALSE),""),"LA INSTITUCIÓN NO SE ENCUENTRA EN EL RFIETP, INGRESE UN CUE CORRECTO")</f>
        <v/>
      </c>
      <c r="D380" s="56" t="str">
        <f>IFERROR(IF($A380&gt;0,VLOOKUP($A380,Tabla75[#All],3,FALSE),""),"LA INSTITUCIÓN NO SE ENCUENTRA EN EL RFIETP, INGRESE UN CUE CORRECTO")</f>
        <v/>
      </c>
      <c r="E380" s="56" t="str">
        <f>IFERROR(IF($A380&gt;0,VLOOKUP($A380,Tabla75[#All],4,FALSE),""),"LA INSTITUCIÓN NO SE ENCUENTRA EN EL RFIETP, INGRESE UN CUE CORRECTO")</f>
        <v/>
      </c>
      <c r="F380" s="40"/>
      <c r="G380" s="41"/>
      <c r="H380" s="41"/>
      <c r="I380" s="42"/>
      <c r="J380" s="54"/>
      <c r="K380" s="40"/>
      <c r="L380" s="41"/>
      <c r="M380" s="43"/>
      <c r="N380" s="44">
        <f t="shared" si="5"/>
        <v>0</v>
      </c>
      <c r="O380" s="40"/>
      <c r="P380" s="45"/>
      <c r="Q380" s="51"/>
      <c r="R380" s="51"/>
    </row>
    <row r="381" spans="1:18" ht="39.75" customHeight="1" x14ac:dyDescent="0.2">
      <c r="A381" s="39"/>
      <c r="B381" s="56" t="str">
        <f>IFERROR(IF($A381&gt;0,VLOOKUP($A381,Tabla75[#All],5,FALSE),""),"LA INSTITUCIÓN NO SE ENCUENTRA EN EL RFIETP, INGRESE UN CUE CORRECTO")</f>
        <v/>
      </c>
      <c r="C381" s="56" t="str">
        <f>IFERROR(IF($A381&gt;0,VLOOKUP($A381,Tabla75[#All],2,FALSE),""),"LA INSTITUCIÓN NO SE ENCUENTRA EN EL RFIETP, INGRESE UN CUE CORRECTO")</f>
        <v/>
      </c>
      <c r="D381" s="56" t="str">
        <f>IFERROR(IF($A381&gt;0,VLOOKUP($A381,Tabla75[#All],3,FALSE),""),"LA INSTITUCIÓN NO SE ENCUENTRA EN EL RFIETP, INGRESE UN CUE CORRECTO")</f>
        <v/>
      </c>
      <c r="E381" s="56" t="str">
        <f>IFERROR(IF($A381&gt;0,VLOOKUP($A381,Tabla75[#All],4,FALSE),""),"LA INSTITUCIÓN NO SE ENCUENTRA EN EL RFIETP, INGRESE UN CUE CORRECTO")</f>
        <v/>
      </c>
      <c r="F381" s="40"/>
      <c r="G381" s="41"/>
      <c r="H381" s="41"/>
      <c r="I381" s="42"/>
      <c r="J381" s="54"/>
      <c r="K381" s="40"/>
      <c r="L381" s="41"/>
      <c r="M381" s="43"/>
      <c r="N381" s="44">
        <f t="shared" si="5"/>
        <v>0</v>
      </c>
      <c r="O381" s="40"/>
      <c r="P381" s="45"/>
      <c r="Q381" s="51"/>
      <c r="R381" s="51"/>
    </row>
    <row r="382" spans="1:18" ht="39.75" customHeight="1" x14ac:dyDescent="0.2">
      <c r="A382" s="39"/>
      <c r="B382" s="56" t="str">
        <f>IFERROR(IF($A382&gt;0,VLOOKUP($A382,Tabla75[#All],5,FALSE),""),"LA INSTITUCIÓN NO SE ENCUENTRA EN EL RFIETP, INGRESE UN CUE CORRECTO")</f>
        <v/>
      </c>
      <c r="C382" s="56" t="str">
        <f>IFERROR(IF($A382&gt;0,VLOOKUP($A382,Tabla75[#All],2,FALSE),""),"LA INSTITUCIÓN NO SE ENCUENTRA EN EL RFIETP, INGRESE UN CUE CORRECTO")</f>
        <v/>
      </c>
      <c r="D382" s="56" t="str">
        <f>IFERROR(IF($A382&gt;0,VLOOKUP($A382,Tabla75[#All],3,FALSE),""),"LA INSTITUCIÓN NO SE ENCUENTRA EN EL RFIETP, INGRESE UN CUE CORRECTO")</f>
        <v/>
      </c>
      <c r="E382" s="56" t="str">
        <f>IFERROR(IF($A382&gt;0,VLOOKUP($A382,Tabla75[#All],4,FALSE),""),"LA INSTITUCIÓN NO SE ENCUENTRA EN EL RFIETP, INGRESE UN CUE CORRECTO")</f>
        <v/>
      </c>
      <c r="F382" s="40"/>
      <c r="G382" s="41"/>
      <c r="H382" s="41"/>
      <c r="I382" s="42"/>
      <c r="J382" s="54"/>
      <c r="K382" s="40"/>
      <c r="L382" s="41"/>
      <c r="M382" s="43"/>
      <c r="N382" s="44">
        <f t="shared" si="5"/>
        <v>0</v>
      </c>
      <c r="O382" s="40"/>
      <c r="P382" s="45"/>
      <c r="Q382" s="51"/>
      <c r="R382" s="51"/>
    </row>
    <row r="383" spans="1:18" ht="39.75" customHeight="1" x14ac:dyDescent="0.2">
      <c r="A383" s="39"/>
      <c r="B383" s="56" t="str">
        <f>IFERROR(IF($A383&gt;0,VLOOKUP($A383,Tabla75[#All],5,FALSE),""),"LA INSTITUCIÓN NO SE ENCUENTRA EN EL RFIETP, INGRESE UN CUE CORRECTO")</f>
        <v/>
      </c>
      <c r="C383" s="56" t="str">
        <f>IFERROR(IF($A383&gt;0,VLOOKUP($A383,Tabla75[#All],2,FALSE),""),"LA INSTITUCIÓN NO SE ENCUENTRA EN EL RFIETP, INGRESE UN CUE CORRECTO")</f>
        <v/>
      </c>
      <c r="D383" s="56" t="str">
        <f>IFERROR(IF($A383&gt;0,VLOOKUP($A383,Tabla75[#All],3,FALSE),""),"LA INSTITUCIÓN NO SE ENCUENTRA EN EL RFIETP, INGRESE UN CUE CORRECTO")</f>
        <v/>
      </c>
      <c r="E383" s="56" t="str">
        <f>IFERROR(IF($A383&gt;0,VLOOKUP($A383,Tabla75[#All],4,FALSE),""),"LA INSTITUCIÓN NO SE ENCUENTRA EN EL RFIETP, INGRESE UN CUE CORRECTO")</f>
        <v/>
      </c>
      <c r="F383" s="40"/>
      <c r="G383" s="41"/>
      <c r="H383" s="41"/>
      <c r="I383" s="42"/>
      <c r="J383" s="54"/>
      <c r="K383" s="40"/>
      <c r="L383" s="41"/>
      <c r="M383" s="43"/>
      <c r="N383" s="44">
        <f t="shared" si="5"/>
        <v>0</v>
      </c>
      <c r="O383" s="40"/>
      <c r="P383" s="45"/>
      <c r="Q383" s="51"/>
      <c r="R383" s="51"/>
    </row>
    <row r="384" spans="1:18" ht="39.75" customHeight="1" x14ac:dyDescent="0.2">
      <c r="A384" s="39"/>
      <c r="B384" s="56" t="str">
        <f>IFERROR(IF($A384&gt;0,VLOOKUP($A384,Tabla75[#All],5,FALSE),""),"LA INSTITUCIÓN NO SE ENCUENTRA EN EL RFIETP, INGRESE UN CUE CORRECTO")</f>
        <v/>
      </c>
      <c r="C384" s="56" t="str">
        <f>IFERROR(IF($A384&gt;0,VLOOKUP($A384,Tabla75[#All],2,FALSE),""),"LA INSTITUCIÓN NO SE ENCUENTRA EN EL RFIETP, INGRESE UN CUE CORRECTO")</f>
        <v/>
      </c>
      <c r="D384" s="56" t="str">
        <f>IFERROR(IF($A384&gt;0,VLOOKUP($A384,Tabla75[#All],3,FALSE),""),"LA INSTITUCIÓN NO SE ENCUENTRA EN EL RFIETP, INGRESE UN CUE CORRECTO")</f>
        <v/>
      </c>
      <c r="E384" s="56" t="str">
        <f>IFERROR(IF($A384&gt;0,VLOOKUP($A384,Tabla75[#All],4,FALSE),""),"LA INSTITUCIÓN NO SE ENCUENTRA EN EL RFIETP, INGRESE UN CUE CORRECTO")</f>
        <v/>
      </c>
      <c r="F384" s="40"/>
      <c r="G384" s="41"/>
      <c r="H384" s="41"/>
      <c r="I384" s="42"/>
      <c r="J384" s="54"/>
      <c r="K384" s="40"/>
      <c r="L384" s="41"/>
      <c r="M384" s="43"/>
      <c r="N384" s="44">
        <f t="shared" si="5"/>
        <v>0</v>
      </c>
      <c r="O384" s="40"/>
      <c r="P384" s="45"/>
      <c r="Q384" s="51"/>
      <c r="R384" s="51"/>
    </row>
    <row r="385" spans="1:18" ht="39.75" customHeight="1" x14ac:dyDescent="0.2">
      <c r="A385" s="39"/>
      <c r="B385" s="56" t="str">
        <f>IFERROR(IF($A385&gt;0,VLOOKUP($A385,Tabla75[#All],5,FALSE),""),"LA INSTITUCIÓN NO SE ENCUENTRA EN EL RFIETP, INGRESE UN CUE CORRECTO")</f>
        <v/>
      </c>
      <c r="C385" s="56" t="str">
        <f>IFERROR(IF($A385&gt;0,VLOOKUP($A385,Tabla75[#All],2,FALSE),""),"LA INSTITUCIÓN NO SE ENCUENTRA EN EL RFIETP, INGRESE UN CUE CORRECTO")</f>
        <v/>
      </c>
      <c r="D385" s="56" t="str">
        <f>IFERROR(IF($A385&gt;0,VLOOKUP($A385,Tabla75[#All],3,FALSE),""),"LA INSTITUCIÓN NO SE ENCUENTRA EN EL RFIETP, INGRESE UN CUE CORRECTO")</f>
        <v/>
      </c>
      <c r="E385" s="56" t="str">
        <f>IFERROR(IF($A385&gt;0,VLOOKUP($A385,Tabla75[#All],4,FALSE),""),"LA INSTITUCIÓN NO SE ENCUENTRA EN EL RFIETP, INGRESE UN CUE CORRECTO")</f>
        <v/>
      </c>
      <c r="F385" s="40"/>
      <c r="G385" s="41"/>
      <c r="H385" s="41"/>
      <c r="I385" s="42"/>
      <c r="J385" s="54"/>
      <c r="K385" s="40"/>
      <c r="L385" s="41"/>
      <c r="M385" s="43"/>
      <c r="N385" s="44">
        <f t="shared" si="5"/>
        <v>0</v>
      </c>
      <c r="O385" s="40"/>
      <c r="P385" s="45"/>
      <c r="Q385" s="51"/>
      <c r="R385" s="51"/>
    </row>
    <row r="386" spans="1:18" ht="39.75" customHeight="1" x14ac:dyDescent="0.2">
      <c r="A386" s="39"/>
      <c r="B386" s="56" t="str">
        <f>IFERROR(IF($A386&gt;0,VLOOKUP($A386,Tabla75[#All],5,FALSE),""),"LA INSTITUCIÓN NO SE ENCUENTRA EN EL RFIETP, INGRESE UN CUE CORRECTO")</f>
        <v/>
      </c>
      <c r="C386" s="56" t="str">
        <f>IFERROR(IF($A386&gt;0,VLOOKUP($A386,Tabla75[#All],2,FALSE),""),"LA INSTITUCIÓN NO SE ENCUENTRA EN EL RFIETP, INGRESE UN CUE CORRECTO")</f>
        <v/>
      </c>
      <c r="D386" s="56" t="str">
        <f>IFERROR(IF($A386&gt;0,VLOOKUP($A386,Tabla75[#All],3,FALSE),""),"LA INSTITUCIÓN NO SE ENCUENTRA EN EL RFIETP, INGRESE UN CUE CORRECTO")</f>
        <v/>
      </c>
      <c r="E386" s="56" t="str">
        <f>IFERROR(IF($A386&gt;0,VLOOKUP($A386,Tabla75[#All],4,FALSE),""),"LA INSTITUCIÓN NO SE ENCUENTRA EN EL RFIETP, INGRESE UN CUE CORRECTO")</f>
        <v/>
      </c>
      <c r="F386" s="40"/>
      <c r="G386" s="41"/>
      <c r="H386" s="41"/>
      <c r="I386" s="42"/>
      <c r="J386" s="54"/>
      <c r="K386" s="40"/>
      <c r="L386" s="41"/>
      <c r="M386" s="43"/>
      <c r="N386" s="44">
        <f t="shared" si="5"/>
        <v>0</v>
      </c>
      <c r="O386" s="40"/>
      <c r="P386" s="45"/>
      <c r="Q386" s="51"/>
      <c r="R386" s="51"/>
    </row>
    <row r="387" spans="1:18" ht="39.75" customHeight="1" x14ac:dyDescent="0.2">
      <c r="A387" s="39"/>
      <c r="B387" s="56" t="str">
        <f>IFERROR(IF($A387&gt;0,VLOOKUP($A387,Tabla75[#All],5,FALSE),""),"LA INSTITUCIÓN NO SE ENCUENTRA EN EL RFIETP, INGRESE UN CUE CORRECTO")</f>
        <v/>
      </c>
      <c r="C387" s="56" t="str">
        <f>IFERROR(IF($A387&gt;0,VLOOKUP($A387,Tabla75[#All],2,FALSE),""),"LA INSTITUCIÓN NO SE ENCUENTRA EN EL RFIETP, INGRESE UN CUE CORRECTO")</f>
        <v/>
      </c>
      <c r="D387" s="56" t="str">
        <f>IFERROR(IF($A387&gt;0,VLOOKUP($A387,Tabla75[#All],3,FALSE),""),"LA INSTITUCIÓN NO SE ENCUENTRA EN EL RFIETP, INGRESE UN CUE CORRECTO")</f>
        <v/>
      </c>
      <c r="E387" s="56" t="str">
        <f>IFERROR(IF($A387&gt;0,VLOOKUP($A387,Tabla75[#All],4,FALSE),""),"LA INSTITUCIÓN NO SE ENCUENTRA EN EL RFIETP, INGRESE UN CUE CORRECTO")</f>
        <v/>
      </c>
      <c r="F387" s="40"/>
      <c r="G387" s="41"/>
      <c r="H387" s="41"/>
      <c r="I387" s="42"/>
      <c r="J387" s="54"/>
      <c r="K387" s="40"/>
      <c r="L387" s="41"/>
      <c r="M387" s="43"/>
      <c r="N387" s="44">
        <f t="shared" si="5"/>
        <v>0</v>
      </c>
      <c r="O387" s="40"/>
      <c r="P387" s="45"/>
      <c r="Q387" s="51"/>
      <c r="R387" s="51"/>
    </row>
    <row r="388" spans="1:18" ht="39.75" customHeight="1" x14ac:dyDescent="0.2">
      <c r="A388" s="39"/>
      <c r="B388" s="56" t="str">
        <f>IFERROR(IF($A388&gt;0,VLOOKUP($A388,Tabla75[#All],5,FALSE),""),"LA INSTITUCIÓN NO SE ENCUENTRA EN EL RFIETP, INGRESE UN CUE CORRECTO")</f>
        <v/>
      </c>
      <c r="C388" s="56" t="str">
        <f>IFERROR(IF($A388&gt;0,VLOOKUP($A388,Tabla75[#All],2,FALSE),""),"LA INSTITUCIÓN NO SE ENCUENTRA EN EL RFIETP, INGRESE UN CUE CORRECTO")</f>
        <v/>
      </c>
      <c r="D388" s="56" t="str">
        <f>IFERROR(IF($A388&gt;0,VLOOKUP($A388,Tabla75[#All],3,FALSE),""),"LA INSTITUCIÓN NO SE ENCUENTRA EN EL RFIETP, INGRESE UN CUE CORRECTO")</f>
        <v/>
      </c>
      <c r="E388" s="56" t="str">
        <f>IFERROR(IF($A388&gt;0,VLOOKUP($A388,Tabla75[#All],4,FALSE),""),"LA INSTITUCIÓN NO SE ENCUENTRA EN EL RFIETP, INGRESE UN CUE CORRECTO")</f>
        <v/>
      </c>
      <c r="F388" s="40"/>
      <c r="G388" s="41"/>
      <c r="H388" s="41"/>
      <c r="I388" s="42"/>
      <c r="J388" s="54"/>
      <c r="K388" s="40"/>
      <c r="L388" s="41"/>
      <c r="M388" s="43"/>
      <c r="N388" s="44">
        <f t="shared" si="5"/>
        <v>0</v>
      </c>
      <c r="O388" s="40"/>
      <c r="P388" s="45"/>
      <c r="Q388" s="51"/>
      <c r="R388" s="51"/>
    </row>
    <row r="389" spans="1:18" ht="39.75" customHeight="1" x14ac:dyDescent="0.2">
      <c r="A389" s="39"/>
      <c r="B389" s="56" t="str">
        <f>IFERROR(IF($A389&gt;0,VLOOKUP($A389,Tabla75[#All],5,FALSE),""),"LA INSTITUCIÓN NO SE ENCUENTRA EN EL RFIETP, INGRESE UN CUE CORRECTO")</f>
        <v/>
      </c>
      <c r="C389" s="56" t="str">
        <f>IFERROR(IF($A389&gt;0,VLOOKUP($A389,Tabla75[#All],2,FALSE),""),"LA INSTITUCIÓN NO SE ENCUENTRA EN EL RFIETP, INGRESE UN CUE CORRECTO")</f>
        <v/>
      </c>
      <c r="D389" s="56" t="str">
        <f>IFERROR(IF($A389&gt;0,VLOOKUP($A389,Tabla75[#All],3,FALSE),""),"LA INSTITUCIÓN NO SE ENCUENTRA EN EL RFIETP, INGRESE UN CUE CORRECTO")</f>
        <v/>
      </c>
      <c r="E389" s="56" t="str">
        <f>IFERROR(IF($A389&gt;0,VLOOKUP($A389,Tabla75[#All],4,FALSE),""),"LA INSTITUCIÓN NO SE ENCUENTRA EN EL RFIETP, INGRESE UN CUE CORRECTO")</f>
        <v/>
      </c>
      <c r="F389" s="40"/>
      <c r="G389" s="41"/>
      <c r="H389" s="41"/>
      <c r="I389" s="42"/>
      <c r="J389" s="54"/>
      <c r="K389" s="40"/>
      <c r="L389" s="41"/>
      <c r="M389" s="43"/>
      <c r="N389" s="44">
        <f t="shared" si="5"/>
        <v>0</v>
      </c>
      <c r="O389" s="40"/>
      <c r="P389" s="45"/>
      <c r="Q389" s="51"/>
      <c r="R389" s="51"/>
    </row>
    <row r="390" spans="1:18" ht="39.75" customHeight="1" x14ac:dyDescent="0.2">
      <c r="A390" s="39"/>
      <c r="B390" s="56" t="str">
        <f>IFERROR(IF($A390&gt;0,VLOOKUP($A390,Tabla75[#All],5,FALSE),""),"LA INSTITUCIÓN NO SE ENCUENTRA EN EL RFIETP, INGRESE UN CUE CORRECTO")</f>
        <v/>
      </c>
      <c r="C390" s="56" t="str">
        <f>IFERROR(IF($A390&gt;0,VLOOKUP($A390,Tabla75[#All],2,FALSE),""),"LA INSTITUCIÓN NO SE ENCUENTRA EN EL RFIETP, INGRESE UN CUE CORRECTO")</f>
        <v/>
      </c>
      <c r="D390" s="56" t="str">
        <f>IFERROR(IF($A390&gt;0,VLOOKUP($A390,Tabla75[#All],3,FALSE),""),"LA INSTITUCIÓN NO SE ENCUENTRA EN EL RFIETP, INGRESE UN CUE CORRECTO")</f>
        <v/>
      </c>
      <c r="E390" s="56" t="str">
        <f>IFERROR(IF($A390&gt;0,VLOOKUP($A390,Tabla75[#All],4,FALSE),""),"LA INSTITUCIÓN NO SE ENCUENTRA EN EL RFIETP, INGRESE UN CUE CORRECTO")</f>
        <v/>
      </c>
      <c r="F390" s="40"/>
      <c r="G390" s="41"/>
      <c r="H390" s="41"/>
      <c r="I390" s="42"/>
      <c r="J390" s="54"/>
      <c r="K390" s="40"/>
      <c r="L390" s="41"/>
      <c r="M390" s="43"/>
      <c r="N390" s="44">
        <f t="shared" si="5"/>
        <v>0</v>
      </c>
      <c r="O390" s="40"/>
      <c r="P390" s="45"/>
      <c r="Q390" s="51"/>
      <c r="R390" s="51"/>
    </row>
    <row r="391" spans="1:18" ht="39.75" customHeight="1" x14ac:dyDescent="0.2">
      <c r="A391" s="39"/>
      <c r="B391" s="56" t="str">
        <f>IFERROR(IF($A391&gt;0,VLOOKUP($A391,Tabla75[#All],5,FALSE),""),"LA INSTITUCIÓN NO SE ENCUENTRA EN EL RFIETP, INGRESE UN CUE CORRECTO")</f>
        <v/>
      </c>
      <c r="C391" s="56" t="str">
        <f>IFERROR(IF($A391&gt;0,VLOOKUP($A391,Tabla75[#All],2,FALSE),""),"LA INSTITUCIÓN NO SE ENCUENTRA EN EL RFIETP, INGRESE UN CUE CORRECTO")</f>
        <v/>
      </c>
      <c r="D391" s="56" t="str">
        <f>IFERROR(IF($A391&gt;0,VLOOKUP($A391,Tabla75[#All],3,FALSE),""),"LA INSTITUCIÓN NO SE ENCUENTRA EN EL RFIETP, INGRESE UN CUE CORRECTO")</f>
        <v/>
      </c>
      <c r="E391" s="56" t="str">
        <f>IFERROR(IF($A391&gt;0,VLOOKUP($A391,Tabla75[#All],4,FALSE),""),"LA INSTITUCIÓN NO SE ENCUENTRA EN EL RFIETP, INGRESE UN CUE CORRECTO")</f>
        <v/>
      </c>
      <c r="F391" s="40"/>
      <c r="G391" s="41"/>
      <c r="H391" s="41"/>
      <c r="I391" s="42"/>
      <c r="J391" s="54"/>
      <c r="K391" s="40"/>
      <c r="L391" s="41"/>
      <c r="M391" s="43"/>
      <c r="N391" s="44">
        <f t="shared" si="5"/>
        <v>0</v>
      </c>
      <c r="O391" s="40"/>
      <c r="P391" s="45"/>
      <c r="Q391" s="51"/>
      <c r="R391" s="51"/>
    </row>
    <row r="392" spans="1:18" ht="39.75" customHeight="1" x14ac:dyDescent="0.2">
      <c r="A392" s="39"/>
      <c r="B392" s="56" t="str">
        <f>IFERROR(IF($A392&gt;0,VLOOKUP($A392,Tabla75[#All],5,FALSE),""),"LA INSTITUCIÓN NO SE ENCUENTRA EN EL RFIETP, INGRESE UN CUE CORRECTO")</f>
        <v/>
      </c>
      <c r="C392" s="56" t="str">
        <f>IFERROR(IF($A392&gt;0,VLOOKUP($A392,Tabla75[#All],2,FALSE),""),"LA INSTITUCIÓN NO SE ENCUENTRA EN EL RFIETP, INGRESE UN CUE CORRECTO")</f>
        <v/>
      </c>
      <c r="D392" s="56" t="str">
        <f>IFERROR(IF($A392&gt;0,VLOOKUP($A392,Tabla75[#All],3,FALSE),""),"LA INSTITUCIÓN NO SE ENCUENTRA EN EL RFIETP, INGRESE UN CUE CORRECTO")</f>
        <v/>
      </c>
      <c r="E392" s="56" t="str">
        <f>IFERROR(IF($A392&gt;0,VLOOKUP($A392,Tabla75[#All],4,FALSE),""),"LA INSTITUCIÓN NO SE ENCUENTRA EN EL RFIETP, INGRESE UN CUE CORRECTO")</f>
        <v/>
      </c>
      <c r="F392" s="40"/>
      <c r="G392" s="41"/>
      <c r="H392" s="41"/>
      <c r="I392" s="42"/>
      <c r="J392" s="54"/>
      <c r="K392" s="40"/>
      <c r="L392" s="41"/>
      <c r="M392" s="43"/>
      <c r="N392" s="44">
        <f t="shared" si="5"/>
        <v>0</v>
      </c>
      <c r="O392" s="40"/>
      <c r="P392" s="45"/>
      <c r="Q392" s="51"/>
      <c r="R392" s="51"/>
    </row>
    <row r="393" spans="1:18" ht="39.75" customHeight="1" x14ac:dyDescent="0.2">
      <c r="A393" s="39"/>
      <c r="B393" s="56" t="str">
        <f>IFERROR(IF($A393&gt;0,VLOOKUP($A393,Tabla75[#All],5,FALSE),""),"LA INSTITUCIÓN NO SE ENCUENTRA EN EL RFIETP, INGRESE UN CUE CORRECTO")</f>
        <v/>
      </c>
      <c r="C393" s="56" t="str">
        <f>IFERROR(IF($A393&gt;0,VLOOKUP($A393,Tabla75[#All],2,FALSE),""),"LA INSTITUCIÓN NO SE ENCUENTRA EN EL RFIETP, INGRESE UN CUE CORRECTO")</f>
        <v/>
      </c>
      <c r="D393" s="56" t="str">
        <f>IFERROR(IF($A393&gt;0,VLOOKUP($A393,Tabla75[#All],3,FALSE),""),"LA INSTITUCIÓN NO SE ENCUENTRA EN EL RFIETP, INGRESE UN CUE CORRECTO")</f>
        <v/>
      </c>
      <c r="E393" s="56" t="str">
        <f>IFERROR(IF($A393&gt;0,VLOOKUP($A393,Tabla75[#All],4,FALSE),""),"LA INSTITUCIÓN NO SE ENCUENTRA EN EL RFIETP, INGRESE UN CUE CORRECTO")</f>
        <v/>
      </c>
      <c r="F393" s="40"/>
      <c r="G393" s="41"/>
      <c r="H393" s="41"/>
      <c r="I393" s="42"/>
      <c r="J393" s="54"/>
      <c r="K393" s="40"/>
      <c r="L393" s="41"/>
      <c r="M393" s="43"/>
      <c r="N393" s="44">
        <f t="shared" si="5"/>
        <v>0</v>
      </c>
      <c r="O393" s="40"/>
      <c r="P393" s="45"/>
      <c r="Q393" s="51"/>
      <c r="R393" s="51"/>
    </row>
    <row r="394" spans="1:18" ht="39.75" customHeight="1" x14ac:dyDescent="0.2">
      <c r="A394" s="39"/>
      <c r="B394" s="56" t="str">
        <f>IFERROR(IF($A394&gt;0,VLOOKUP($A394,Tabla75[#All],5,FALSE),""),"LA INSTITUCIÓN NO SE ENCUENTRA EN EL RFIETP, INGRESE UN CUE CORRECTO")</f>
        <v/>
      </c>
      <c r="C394" s="56" t="str">
        <f>IFERROR(IF($A394&gt;0,VLOOKUP($A394,Tabla75[#All],2,FALSE),""),"LA INSTITUCIÓN NO SE ENCUENTRA EN EL RFIETP, INGRESE UN CUE CORRECTO")</f>
        <v/>
      </c>
      <c r="D394" s="56" t="str">
        <f>IFERROR(IF($A394&gt;0,VLOOKUP($A394,Tabla75[#All],3,FALSE),""),"LA INSTITUCIÓN NO SE ENCUENTRA EN EL RFIETP, INGRESE UN CUE CORRECTO")</f>
        <v/>
      </c>
      <c r="E394" s="56" t="str">
        <f>IFERROR(IF($A394&gt;0,VLOOKUP($A394,Tabla75[#All],4,FALSE),""),"LA INSTITUCIÓN NO SE ENCUENTRA EN EL RFIETP, INGRESE UN CUE CORRECTO")</f>
        <v/>
      </c>
      <c r="F394" s="40"/>
      <c r="G394" s="41"/>
      <c r="H394" s="41"/>
      <c r="I394" s="42"/>
      <c r="J394" s="54"/>
      <c r="K394" s="40"/>
      <c r="L394" s="41"/>
      <c r="M394" s="43"/>
      <c r="N394" s="44">
        <f t="shared" si="5"/>
        <v>0</v>
      </c>
      <c r="O394" s="40"/>
      <c r="P394" s="45"/>
      <c r="Q394" s="51"/>
      <c r="R394" s="51"/>
    </row>
    <row r="395" spans="1:18" ht="39.75" customHeight="1" x14ac:dyDescent="0.2">
      <c r="A395" s="39"/>
      <c r="B395" s="56" t="str">
        <f>IFERROR(IF($A395&gt;0,VLOOKUP($A395,Tabla75[#All],5,FALSE),""),"LA INSTITUCIÓN NO SE ENCUENTRA EN EL RFIETP, INGRESE UN CUE CORRECTO")</f>
        <v/>
      </c>
      <c r="C395" s="56" t="str">
        <f>IFERROR(IF($A395&gt;0,VLOOKUP($A395,Tabla75[#All],2,FALSE),""),"LA INSTITUCIÓN NO SE ENCUENTRA EN EL RFIETP, INGRESE UN CUE CORRECTO")</f>
        <v/>
      </c>
      <c r="D395" s="56" t="str">
        <f>IFERROR(IF($A395&gt;0,VLOOKUP($A395,Tabla75[#All],3,FALSE),""),"LA INSTITUCIÓN NO SE ENCUENTRA EN EL RFIETP, INGRESE UN CUE CORRECTO")</f>
        <v/>
      </c>
      <c r="E395" s="56" t="str">
        <f>IFERROR(IF($A395&gt;0,VLOOKUP($A395,Tabla75[#All],4,FALSE),""),"LA INSTITUCIÓN NO SE ENCUENTRA EN EL RFIETP, INGRESE UN CUE CORRECTO")</f>
        <v/>
      </c>
      <c r="F395" s="40"/>
      <c r="G395" s="41"/>
      <c r="H395" s="41"/>
      <c r="I395" s="42"/>
      <c r="J395" s="54"/>
      <c r="K395" s="40"/>
      <c r="L395" s="41"/>
      <c r="M395" s="43"/>
      <c r="N395" s="44">
        <f t="shared" ref="N395:N458" si="6">+L395*M395</f>
        <v>0</v>
      </c>
      <c r="O395" s="40"/>
      <c r="P395" s="45"/>
      <c r="Q395" s="51"/>
      <c r="R395" s="51"/>
    </row>
    <row r="396" spans="1:18" ht="39.75" customHeight="1" x14ac:dyDescent="0.2">
      <c r="A396" s="39"/>
      <c r="B396" s="56" t="str">
        <f>IFERROR(IF($A396&gt;0,VLOOKUP($A396,Tabla75[#All],5,FALSE),""),"LA INSTITUCIÓN NO SE ENCUENTRA EN EL RFIETP, INGRESE UN CUE CORRECTO")</f>
        <v/>
      </c>
      <c r="C396" s="56" t="str">
        <f>IFERROR(IF($A396&gt;0,VLOOKUP($A396,Tabla75[#All],2,FALSE),""),"LA INSTITUCIÓN NO SE ENCUENTRA EN EL RFIETP, INGRESE UN CUE CORRECTO")</f>
        <v/>
      </c>
      <c r="D396" s="56" t="str">
        <f>IFERROR(IF($A396&gt;0,VLOOKUP($A396,Tabla75[#All],3,FALSE),""),"LA INSTITUCIÓN NO SE ENCUENTRA EN EL RFIETP, INGRESE UN CUE CORRECTO")</f>
        <v/>
      </c>
      <c r="E396" s="56" t="str">
        <f>IFERROR(IF($A396&gt;0,VLOOKUP($A396,Tabla75[#All],4,FALSE),""),"LA INSTITUCIÓN NO SE ENCUENTRA EN EL RFIETP, INGRESE UN CUE CORRECTO")</f>
        <v/>
      </c>
      <c r="F396" s="40"/>
      <c r="G396" s="41"/>
      <c r="H396" s="41"/>
      <c r="I396" s="42"/>
      <c r="J396" s="54"/>
      <c r="K396" s="40"/>
      <c r="L396" s="41"/>
      <c r="M396" s="43"/>
      <c r="N396" s="44">
        <f t="shared" si="6"/>
        <v>0</v>
      </c>
      <c r="O396" s="40"/>
      <c r="P396" s="45"/>
      <c r="Q396" s="51"/>
      <c r="R396" s="51"/>
    </row>
    <row r="397" spans="1:18" ht="39.75" customHeight="1" x14ac:dyDescent="0.2">
      <c r="A397" s="39"/>
      <c r="B397" s="56" t="str">
        <f>IFERROR(IF($A397&gt;0,VLOOKUP($A397,Tabla75[#All],5,FALSE),""),"LA INSTITUCIÓN NO SE ENCUENTRA EN EL RFIETP, INGRESE UN CUE CORRECTO")</f>
        <v/>
      </c>
      <c r="C397" s="56" t="str">
        <f>IFERROR(IF($A397&gt;0,VLOOKUP($A397,Tabla75[#All],2,FALSE),""),"LA INSTITUCIÓN NO SE ENCUENTRA EN EL RFIETP, INGRESE UN CUE CORRECTO")</f>
        <v/>
      </c>
      <c r="D397" s="56" t="str">
        <f>IFERROR(IF($A397&gt;0,VLOOKUP($A397,Tabla75[#All],3,FALSE),""),"LA INSTITUCIÓN NO SE ENCUENTRA EN EL RFIETP, INGRESE UN CUE CORRECTO")</f>
        <v/>
      </c>
      <c r="E397" s="56" t="str">
        <f>IFERROR(IF($A397&gt;0,VLOOKUP($A397,Tabla75[#All],4,FALSE),""),"LA INSTITUCIÓN NO SE ENCUENTRA EN EL RFIETP, INGRESE UN CUE CORRECTO")</f>
        <v/>
      </c>
      <c r="F397" s="40"/>
      <c r="G397" s="41"/>
      <c r="H397" s="41"/>
      <c r="I397" s="42"/>
      <c r="J397" s="54"/>
      <c r="K397" s="40"/>
      <c r="L397" s="41"/>
      <c r="M397" s="43"/>
      <c r="N397" s="44">
        <f t="shared" si="6"/>
        <v>0</v>
      </c>
      <c r="O397" s="40"/>
      <c r="P397" s="45"/>
      <c r="Q397" s="51"/>
      <c r="R397" s="51"/>
    </row>
    <row r="398" spans="1:18" ht="39.75" customHeight="1" x14ac:dyDescent="0.2">
      <c r="A398" s="39"/>
      <c r="B398" s="56" t="str">
        <f>IFERROR(IF($A398&gt;0,VLOOKUP($A398,Tabla75[#All],5,FALSE),""),"LA INSTITUCIÓN NO SE ENCUENTRA EN EL RFIETP, INGRESE UN CUE CORRECTO")</f>
        <v/>
      </c>
      <c r="C398" s="56" t="str">
        <f>IFERROR(IF($A398&gt;0,VLOOKUP($A398,Tabla75[#All],2,FALSE),""),"LA INSTITUCIÓN NO SE ENCUENTRA EN EL RFIETP, INGRESE UN CUE CORRECTO")</f>
        <v/>
      </c>
      <c r="D398" s="56" t="str">
        <f>IFERROR(IF($A398&gt;0,VLOOKUP($A398,Tabla75[#All],3,FALSE),""),"LA INSTITUCIÓN NO SE ENCUENTRA EN EL RFIETP, INGRESE UN CUE CORRECTO")</f>
        <v/>
      </c>
      <c r="E398" s="56" t="str">
        <f>IFERROR(IF($A398&gt;0,VLOOKUP($A398,Tabla75[#All],4,FALSE),""),"LA INSTITUCIÓN NO SE ENCUENTRA EN EL RFIETP, INGRESE UN CUE CORRECTO")</f>
        <v/>
      </c>
      <c r="F398" s="40"/>
      <c r="G398" s="41"/>
      <c r="H398" s="41"/>
      <c r="I398" s="42"/>
      <c r="J398" s="54"/>
      <c r="K398" s="40"/>
      <c r="L398" s="41"/>
      <c r="M398" s="43"/>
      <c r="N398" s="44">
        <f t="shared" si="6"/>
        <v>0</v>
      </c>
      <c r="O398" s="40"/>
      <c r="P398" s="45"/>
      <c r="Q398" s="51"/>
      <c r="R398" s="51"/>
    </row>
    <row r="399" spans="1:18" ht="39.75" customHeight="1" x14ac:dyDescent="0.2">
      <c r="A399" s="39"/>
      <c r="B399" s="56" t="str">
        <f>IFERROR(IF($A399&gt;0,VLOOKUP($A399,Tabla75[#All],5,FALSE),""),"LA INSTITUCIÓN NO SE ENCUENTRA EN EL RFIETP, INGRESE UN CUE CORRECTO")</f>
        <v/>
      </c>
      <c r="C399" s="56" t="str">
        <f>IFERROR(IF($A399&gt;0,VLOOKUP($A399,Tabla75[#All],2,FALSE),""),"LA INSTITUCIÓN NO SE ENCUENTRA EN EL RFIETP, INGRESE UN CUE CORRECTO")</f>
        <v/>
      </c>
      <c r="D399" s="56" t="str">
        <f>IFERROR(IF($A399&gt;0,VLOOKUP($A399,Tabla75[#All],3,FALSE),""),"LA INSTITUCIÓN NO SE ENCUENTRA EN EL RFIETP, INGRESE UN CUE CORRECTO")</f>
        <v/>
      </c>
      <c r="E399" s="56" t="str">
        <f>IFERROR(IF($A399&gt;0,VLOOKUP($A399,Tabla75[#All],4,FALSE),""),"LA INSTITUCIÓN NO SE ENCUENTRA EN EL RFIETP, INGRESE UN CUE CORRECTO")</f>
        <v/>
      </c>
      <c r="F399" s="40"/>
      <c r="G399" s="41"/>
      <c r="H399" s="41"/>
      <c r="I399" s="42"/>
      <c r="J399" s="54"/>
      <c r="K399" s="40"/>
      <c r="L399" s="41"/>
      <c r="M399" s="43"/>
      <c r="N399" s="44">
        <f t="shared" si="6"/>
        <v>0</v>
      </c>
      <c r="O399" s="40"/>
      <c r="P399" s="45"/>
      <c r="Q399" s="51"/>
      <c r="R399" s="51"/>
    </row>
    <row r="400" spans="1:18" ht="39.75" customHeight="1" x14ac:dyDescent="0.2">
      <c r="A400" s="39"/>
      <c r="B400" s="56" t="str">
        <f>IFERROR(IF($A400&gt;0,VLOOKUP($A400,Tabla75[#All],5,FALSE),""),"LA INSTITUCIÓN NO SE ENCUENTRA EN EL RFIETP, INGRESE UN CUE CORRECTO")</f>
        <v/>
      </c>
      <c r="C400" s="56" t="str">
        <f>IFERROR(IF($A400&gt;0,VLOOKUP($A400,Tabla75[#All],2,FALSE),""),"LA INSTITUCIÓN NO SE ENCUENTRA EN EL RFIETP, INGRESE UN CUE CORRECTO")</f>
        <v/>
      </c>
      <c r="D400" s="56" t="str">
        <f>IFERROR(IF($A400&gt;0,VLOOKUP($A400,Tabla75[#All],3,FALSE),""),"LA INSTITUCIÓN NO SE ENCUENTRA EN EL RFIETP, INGRESE UN CUE CORRECTO")</f>
        <v/>
      </c>
      <c r="E400" s="56" t="str">
        <f>IFERROR(IF($A400&gt;0,VLOOKUP($A400,Tabla75[#All],4,FALSE),""),"LA INSTITUCIÓN NO SE ENCUENTRA EN EL RFIETP, INGRESE UN CUE CORRECTO")</f>
        <v/>
      </c>
      <c r="F400" s="40"/>
      <c r="G400" s="41"/>
      <c r="H400" s="41"/>
      <c r="I400" s="42"/>
      <c r="J400" s="54"/>
      <c r="K400" s="40"/>
      <c r="L400" s="41"/>
      <c r="M400" s="43"/>
      <c r="N400" s="44">
        <f t="shared" si="6"/>
        <v>0</v>
      </c>
      <c r="O400" s="40"/>
      <c r="P400" s="45"/>
      <c r="Q400" s="51"/>
      <c r="R400" s="51"/>
    </row>
    <row r="401" spans="1:18" ht="39.75" customHeight="1" x14ac:dyDescent="0.2">
      <c r="A401" s="39"/>
      <c r="B401" s="56" t="str">
        <f>IFERROR(IF($A401&gt;0,VLOOKUP($A401,Tabla75[#All],5,FALSE),""),"LA INSTITUCIÓN NO SE ENCUENTRA EN EL RFIETP, INGRESE UN CUE CORRECTO")</f>
        <v/>
      </c>
      <c r="C401" s="56" t="str">
        <f>IFERROR(IF($A401&gt;0,VLOOKUP($A401,Tabla75[#All],2,FALSE),""),"LA INSTITUCIÓN NO SE ENCUENTRA EN EL RFIETP, INGRESE UN CUE CORRECTO")</f>
        <v/>
      </c>
      <c r="D401" s="56" t="str">
        <f>IFERROR(IF($A401&gt;0,VLOOKUP($A401,Tabla75[#All],3,FALSE),""),"LA INSTITUCIÓN NO SE ENCUENTRA EN EL RFIETP, INGRESE UN CUE CORRECTO")</f>
        <v/>
      </c>
      <c r="E401" s="56" t="str">
        <f>IFERROR(IF($A401&gt;0,VLOOKUP($A401,Tabla75[#All],4,FALSE),""),"LA INSTITUCIÓN NO SE ENCUENTRA EN EL RFIETP, INGRESE UN CUE CORRECTO")</f>
        <v/>
      </c>
      <c r="F401" s="40"/>
      <c r="G401" s="41"/>
      <c r="H401" s="41"/>
      <c r="I401" s="42"/>
      <c r="J401" s="54"/>
      <c r="K401" s="40"/>
      <c r="L401" s="41"/>
      <c r="M401" s="43"/>
      <c r="N401" s="44">
        <f t="shared" si="6"/>
        <v>0</v>
      </c>
      <c r="O401" s="40"/>
      <c r="P401" s="45"/>
      <c r="Q401" s="51"/>
      <c r="R401" s="51"/>
    </row>
    <row r="402" spans="1:18" ht="39.75" customHeight="1" x14ac:dyDescent="0.2">
      <c r="A402" s="39"/>
      <c r="B402" s="56" t="str">
        <f>IFERROR(IF($A402&gt;0,VLOOKUP($A402,Tabla75[#All],5,FALSE),""),"LA INSTITUCIÓN NO SE ENCUENTRA EN EL RFIETP, INGRESE UN CUE CORRECTO")</f>
        <v/>
      </c>
      <c r="C402" s="56" t="str">
        <f>IFERROR(IF($A402&gt;0,VLOOKUP($A402,Tabla75[#All],2,FALSE),""),"LA INSTITUCIÓN NO SE ENCUENTRA EN EL RFIETP, INGRESE UN CUE CORRECTO")</f>
        <v/>
      </c>
      <c r="D402" s="56" t="str">
        <f>IFERROR(IF($A402&gt;0,VLOOKUP($A402,Tabla75[#All],3,FALSE),""),"LA INSTITUCIÓN NO SE ENCUENTRA EN EL RFIETP, INGRESE UN CUE CORRECTO")</f>
        <v/>
      </c>
      <c r="E402" s="56" t="str">
        <f>IFERROR(IF($A402&gt;0,VLOOKUP($A402,Tabla75[#All],4,FALSE),""),"LA INSTITUCIÓN NO SE ENCUENTRA EN EL RFIETP, INGRESE UN CUE CORRECTO")</f>
        <v/>
      </c>
      <c r="F402" s="40"/>
      <c r="G402" s="41"/>
      <c r="H402" s="41"/>
      <c r="I402" s="42"/>
      <c r="J402" s="54"/>
      <c r="K402" s="40"/>
      <c r="L402" s="41"/>
      <c r="M402" s="43"/>
      <c r="N402" s="44">
        <f t="shared" si="6"/>
        <v>0</v>
      </c>
      <c r="O402" s="40"/>
      <c r="P402" s="45"/>
      <c r="Q402" s="51"/>
      <c r="R402" s="51"/>
    </row>
    <row r="403" spans="1:18" ht="39.75" customHeight="1" x14ac:dyDescent="0.2">
      <c r="A403" s="39"/>
      <c r="B403" s="56" t="str">
        <f>IFERROR(IF($A403&gt;0,VLOOKUP($A403,Tabla75[#All],5,FALSE),""),"LA INSTITUCIÓN NO SE ENCUENTRA EN EL RFIETP, INGRESE UN CUE CORRECTO")</f>
        <v/>
      </c>
      <c r="C403" s="56" t="str">
        <f>IFERROR(IF($A403&gt;0,VLOOKUP($A403,Tabla75[#All],2,FALSE),""),"LA INSTITUCIÓN NO SE ENCUENTRA EN EL RFIETP, INGRESE UN CUE CORRECTO")</f>
        <v/>
      </c>
      <c r="D403" s="56" t="str">
        <f>IFERROR(IF($A403&gt;0,VLOOKUP($A403,Tabla75[#All],3,FALSE),""),"LA INSTITUCIÓN NO SE ENCUENTRA EN EL RFIETP, INGRESE UN CUE CORRECTO")</f>
        <v/>
      </c>
      <c r="E403" s="56" t="str">
        <f>IFERROR(IF($A403&gt;0,VLOOKUP($A403,Tabla75[#All],4,FALSE),""),"LA INSTITUCIÓN NO SE ENCUENTRA EN EL RFIETP, INGRESE UN CUE CORRECTO")</f>
        <v/>
      </c>
      <c r="F403" s="40"/>
      <c r="G403" s="41"/>
      <c r="H403" s="41"/>
      <c r="I403" s="42"/>
      <c r="J403" s="54"/>
      <c r="K403" s="40"/>
      <c r="L403" s="41"/>
      <c r="M403" s="43"/>
      <c r="N403" s="44">
        <f t="shared" si="6"/>
        <v>0</v>
      </c>
      <c r="O403" s="40"/>
      <c r="P403" s="45"/>
      <c r="Q403" s="51"/>
      <c r="R403" s="51"/>
    </row>
    <row r="404" spans="1:18" ht="39.75" customHeight="1" x14ac:dyDescent="0.2">
      <c r="A404" s="39"/>
      <c r="B404" s="56" t="str">
        <f>IFERROR(IF($A404&gt;0,VLOOKUP($A404,Tabla75[#All],5,FALSE),""),"LA INSTITUCIÓN NO SE ENCUENTRA EN EL RFIETP, INGRESE UN CUE CORRECTO")</f>
        <v/>
      </c>
      <c r="C404" s="56" t="str">
        <f>IFERROR(IF($A404&gt;0,VLOOKUP($A404,Tabla75[#All],2,FALSE),""),"LA INSTITUCIÓN NO SE ENCUENTRA EN EL RFIETP, INGRESE UN CUE CORRECTO")</f>
        <v/>
      </c>
      <c r="D404" s="56" t="str">
        <f>IFERROR(IF($A404&gt;0,VLOOKUP($A404,Tabla75[#All],3,FALSE),""),"LA INSTITUCIÓN NO SE ENCUENTRA EN EL RFIETP, INGRESE UN CUE CORRECTO")</f>
        <v/>
      </c>
      <c r="E404" s="56" t="str">
        <f>IFERROR(IF($A404&gt;0,VLOOKUP($A404,Tabla75[#All],4,FALSE),""),"LA INSTITUCIÓN NO SE ENCUENTRA EN EL RFIETP, INGRESE UN CUE CORRECTO")</f>
        <v/>
      </c>
      <c r="F404" s="40"/>
      <c r="G404" s="41"/>
      <c r="H404" s="41"/>
      <c r="I404" s="42"/>
      <c r="J404" s="54"/>
      <c r="K404" s="40"/>
      <c r="L404" s="41"/>
      <c r="M404" s="43"/>
      <c r="N404" s="44">
        <f t="shared" si="6"/>
        <v>0</v>
      </c>
      <c r="O404" s="40"/>
      <c r="P404" s="45"/>
      <c r="Q404" s="51"/>
      <c r="R404" s="51"/>
    </row>
    <row r="405" spans="1:18" ht="39.75" customHeight="1" x14ac:dyDescent="0.2">
      <c r="A405" s="39"/>
      <c r="B405" s="56" t="str">
        <f>IFERROR(IF($A405&gt;0,VLOOKUP($A405,Tabla75[#All],5,FALSE),""),"LA INSTITUCIÓN NO SE ENCUENTRA EN EL RFIETP, INGRESE UN CUE CORRECTO")</f>
        <v/>
      </c>
      <c r="C405" s="56" t="str">
        <f>IFERROR(IF($A405&gt;0,VLOOKUP($A405,Tabla75[#All],2,FALSE),""),"LA INSTITUCIÓN NO SE ENCUENTRA EN EL RFIETP, INGRESE UN CUE CORRECTO")</f>
        <v/>
      </c>
      <c r="D405" s="56" t="str">
        <f>IFERROR(IF($A405&gt;0,VLOOKUP($A405,Tabla75[#All],3,FALSE),""),"LA INSTITUCIÓN NO SE ENCUENTRA EN EL RFIETP, INGRESE UN CUE CORRECTO")</f>
        <v/>
      </c>
      <c r="E405" s="56" t="str">
        <f>IFERROR(IF($A405&gt;0,VLOOKUP($A405,Tabla75[#All],4,FALSE),""),"LA INSTITUCIÓN NO SE ENCUENTRA EN EL RFIETP, INGRESE UN CUE CORRECTO")</f>
        <v/>
      </c>
      <c r="F405" s="40"/>
      <c r="G405" s="41"/>
      <c r="H405" s="41"/>
      <c r="I405" s="42"/>
      <c r="J405" s="54"/>
      <c r="K405" s="40"/>
      <c r="L405" s="41"/>
      <c r="M405" s="43"/>
      <c r="N405" s="44">
        <f t="shared" si="6"/>
        <v>0</v>
      </c>
      <c r="O405" s="40"/>
      <c r="P405" s="45"/>
      <c r="Q405" s="51"/>
      <c r="R405" s="51"/>
    </row>
    <row r="406" spans="1:18" ht="39.75" customHeight="1" x14ac:dyDescent="0.2">
      <c r="A406" s="39"/>
      <c r="B406" s="56" t="str">
        <f>IFERROR(IF($A406&gt;0,VLOOKUP($A406,Tabla75[#All],5,FALSE),""),"LA INSTITUCIÓN NO SE ENCUENTRA EN EL RFIETP, INGRESE UN CUE CORRECTO")</f>
        <v/>
      </c>
      <c r="C406" s="56" t="str">
        <f>IFERROR(IF($A406&gt;0,VLOOKUP($A406,Tabla75[#All],2,FALSE),""),"LA INSTITUCIÓN NO SE ENCUENTRA EN EL RFIETP, INGRESE UN CUE CORRECTO")</f>
        <v/>
      </c>
      <c r="D406" s="56" t="str">
        <f>IFERROR(IF($A406&gt;0,VLOOKUP($A406,Tabla75[#All],3,FALSE),""),"LA INSTITUCIÓN NO SE ENCUENTRA EN EL RFIETP, INGRESE UN CUE CORRECTO")</f>
        <v/>
      </c>
      <c r="E406" s="56" t="str">
        <f>IFERROR(IF($A406&gt;0,VLOOKUP($A406,Tabla75[#All],4,FALSE),""),"LA INSTITUCIÓN NO SE ENCUENTRA EN EL RFIETP, INGRESE UN CUE CORRECTO")</f>
        <v/>
      </c>
      <c r="F406" s="40"/>
      <c r="G406" s="41"/>
      <c r="H406" s="41"/>
      <c r="I406" s="42"/>
      <c r="J406" s="54"/>
      <c r="K406" s="40"/>
      <c r="L406" s="41"/>
      <c r="M406" s="43"/>
      <c r="N406" s="44">
        <f t="shared" si="6"/>
        <v>0</v>
      </c>
      <c r="O406" s="40"/>
      <c r="P406" s="45"/>
      <c r="Q406" s="51"/>
      <c r="R406" s="51"/>
    </row>
    <row r="407" spans="1:18" ht="39.75" customHeight="1" x14ac:dyDescent="0.2">
      <c r="A407" s="39"/>
      <c r="B407" s="56" t="str">
        <f>IFERROR(IF($A407&gt;0,VLOOKUP($A407,Tabla75[#All],5,FALSE),""),"LA INSTITUCIÓN NO SE ENCUENTRA EN EL RFIETP, INGRESE UN CUE CORRECTO")</f>
        <v/>
      </c>
      <c r="C407" s="56" t="str">
        <f>IFERROR(IF($A407&gt;0,VLOOKUP($A407,Tabla75[#All],2,FALSE),""),"LA INSTITUCIÓN NO SE ENCUENTRA EN EL RFIETP, INGRESE UN CUE CORRECTO")</f>
        <v/>
      </c>
      <c r="D407" s="56" t="str">
        <f>IFERROR(IF($A407&gt;0,VLOOKUP($A407,Tabla75[#All],3,FALSE),""),"LA INSTITUCIÓN NO SE ENCUENTRA EN EL RFIETP, INGRESE UN CUE CORRECTO")</f>
        <v/>
      </c>
      <c r="E407" s="56" t="str">
        <f>IFERROR(IF($A407&gt;0,VLOOKUP($A407,Tabla75[#All],4,FALSE),""),"LA INSTITUCIÓN NO SE ENCUENTRA EN EL RFIETP, INGRESE UN CUE CORRECTO")</f>
        <v/>
      </c>
      <c r="F407" s="40"/>
      <c r="G407" s="41"/>
      <c r="H407" s="41"/>
      <c r="I407" s="42"/>
      <c r="J407" s="54"/>
      <c r="K407" s="40"/>
      <c r="L407" s="41"/>
      <c r="M407" s="43"/>
      <c r="N407" s="44">
        <f t="shared" si="6"/>
        <v>0</v>
      </c>
      <c r="O407" s="40"/>
      <c r="P407" s="45"/>
      <c r="Q407" s="51"/>
      <c r="R407" s="51"/>
    </row>
    <row r="408" spans="1:18" ht="39.75" customHeight="1" x14ac:dyDescent="0.2">
      <c r="A408" s="39"/>
      <c r="B408" s="56" t="str">
        <f>IFERROR(IF($A408&gt;0,VLOOKUP($A408,Tabla75[#All],5,FALSE),""),"LA INSTITUCIÓN NO SE ENCUENTRA EN EL RFIETP, INGRESE UN CUE CORRECTO")</f>
        <v/>
      </c>
      <c r="C408" s="56" t="str">
        <f>IFERROR(IF($A408&gt;0,VLOOKUP($A408,Tabla75[#All],2,FALSE),""),"LA INSTITUCIÓN NO SE ENCUENTRA EN EL RFIETP, INGRESE UN CUE CORRECTO")</f>
        <v/>
      </c>
      <c r="D408" s="56" t="str">
        <f>IFERROR(IF($A408&gt;0,VLOOKUP($A408,Tabla75[#All],3,FALSE),""),"LA INSTITUCIÓN NO SE ENCUENTRA EN EL RFIETP, INGRESE UN CUE CORRECTO")</f>
        <v/>
      </c>
      <c r="E408" s="56" t="str">
        <f>IFERROR(IF($A408&gt;0,VLOOKUP($A408,Tabla75[#All],4,FALSE),""),"LA INSTITUCIÓN NO SE ENCUENTRA EN EL RFIETP, INGRESE UN CUE CORRECTO")</f>
        <v/>
      </c>
      <c r="F408" s="40"/>
      <c r="G408" s="41"/>
      <c r="H408" s="41"/>
      <c r="I408" s="42"/>
      <c r="J408" s="54"/>
      <c r="K408" s="40"/>
      <c r="L408" s="41"/>
      <c r="M408" s="43"/>
      <c r="N408" s="44">
        <f t="shared" si="6"/>
        <v>0</v>
      </c>
      <c r="O408" s="40"/>
      <c r="P408" s="45"/>
      <c r="Q408" s="51"/>
      <c r="R408" s="51"/>
    </row>
    <row r="409" spans="1:18" ht="39.75" customHeight="1" x14ac:dyDescent="0.2">
      <c r="A409" s="39"/>
      <c r="B409" s="56" t="str">
        <f>IFERROR(IF($A409&gt;0,VLOOKUP($A409,Tabla75[#All],5,FALSE),""),"LA INSTITUCIÓN NO SE ENCUENTRA EN EL RFIETP, INGRESE UN CUE CORRECTO")</f>
        <v/>
      </c>
      <c r="C409" s="56" t="str">
        <f>IFERROR(IF($A409&gt;0,VLOOKUP($A409,Tabla75[#All],2,FALSE),""),"LA INSTITUCIÓN NO SE ENCUENTRA EN EL RFIETP, INGRESE UN CUE CORRECTO")</f>
        <v/>
      </c>
      <c r="D409" s="56" t="str">
        <f>IFERROR(IF($A409&gt;0,VLOOKUP($A409,Tabla75[#All],3,FALSE),""),"LA INSTITUCIÓN NO SE ENCUENTRA EN EL RFIETP, INGRESE UN CUE CORRECTO")</f>
        <v/>
      </c>
      <c r="E409" s="56" t="str">
        <f>IFERROR(IF($A409&gt;0,VLOOKUP($A409,Tabla75[#All],4,FALSE),""),"LA INSTITUCIÓN NO SE ENCUENTRA EN EL RFIETP, INGRESE UN CUE CORRECTO")</f>
        <v/>
      </c>
      <c r="F409" s="40"/>
      <c r="G409" s="41"/>
      <c r="H409" s="41"/>
      <c r="I409" s="42"/>
      <c r="J409" s="54"/>
      <c r="K409" s="40"/>
      <c r="L409" s="41"/>
      <c r="M409" s="43"/>
      <c r="N409" s="44">
        <f t="shared" si="6"/>
        <v>0</v>
      </c>
      <c r="O409" s="40"/>
      <c r="P409" s="45"/>
      <c r="Q409" s="51"/>
      <c r="R409" s="51"/>
    </row>
    <row r="410" spans="1:18" ht="39.75" customHeight="1" x14ac:dyDescent="0.2">
      <c r="A410" s="39"/>
      <c r="B410" s="56" t="str">
        <f>IFERROR(IF($A410&gt;0,VLOOKUP($A410,Tabla75[#All],5,FALSE),""),"LA INSTITUCIÓN NO SE ENCUENTRA EN EL RFIETP, INGRESE UN CUE CORRECTO")</f>
        <v/>
      </c>
      <c r="C410" s="56" t="str">
        <f>IFERROR(IF($A410&gt;0,VLOOKUP($A410,Tabla75[#All],2,FALSE),""),"LA INSTITUCIÓN NO SE ENCUENTRA EN EL RFIETP, INGRESE UN CUE CORRECTO")</f>
        <v/>
      </c>
      <c r="D410" s="56" t="str">
        <f>IFERROR(IF($A410&gt;0,VLOOKUP($A410,Tabla75[#All],3,FALSE),""),"LA INSTITUCIÓN NO SE ENCUENTRA EN EL RFIETP, INGRESE UN CUE CORRECTO")</f>
        <v/>
      </c>
      <c r="E410" s="56" t="str">
        <f>IFERROR(IF($A410&gt;0,VLOOKUP($A410,Tabla75[#All],4,FALSE),""),"LA INSTITUCIÓN NO SE ENCUENTRA EN EL RFIETP, INGRESE UN CUE CORRECTO")</f>
        <v/>
      </c>
      <c r="F410" s="40"/>
      <c r="G410" s="41"/>
      <c r="H410" s="41"/>
      <c r="I410" s="42"/>
      <c r="J410" s="54"/>
      <c r="K410" s="40"/>
      <c r="L410" s="41"/>
      <c r="M410" s="43"/>
      <c r="N410" s="44">
        <f t="shared" si="6"/>
        <v>0</v>
      </c>
      <c r="O410" s="40"/>
      <c r="P410" s="45"/>
      <c r="Q410" s="51"/>
      <c r="R410" s="51"/>
    </row>
    <row r="411" spans="1:18" ht="39.75" customHeight="1" x14ac:dyDescent="0.2">
      <c r="A411" s="39"/>
      <c r="B411" s="56" t="str">
        <f>IFERROR(IF($A411&gt;0,VLOOKUP($A411,Tabla75[#All],5,FALSE),""),"LA INSTITUCIÓN NO SE ENCUENTRA EN EL RFIETP, INGRESE UN CUE CORRECTO")</f>
        <v/>
      </c>
      <c r="C411" s="56" t="str">
        <f>IFERROR(IF($A411&gt;0,VLOOKUP($A411,Tabla75[#All],2,FALSE),""),"LA INSTITUCIÓN NO SE ENCUENTRA EN EL RFIETP, INGRESE UN CUE CORRECTO")</f>
        <v/>
      </c>
      <c r="D411" s="56" t="str">
        <f>IFERROR(IF($A411&gt;0,VLOOKUP($A411,Tabla75[#All],3,FALSE),""),"LA INSTITUCIÓN NO SE ENCUENTRA EN EL RFIETP, INGRESE UN CUE CORRECTO")</f>
        <v/>
      </c>
      <c r="E411" s="56" t="str">
        <f>IFERROR(IF($A411&gt;0,VLOOKUP($A411,Tabla75[#All],4,FALSE),""),"LA INSTITUCIÓN NO SE ENCUENTRA EN EL RFIETP, INGRESE UN CUE CORRECTO")</f>
        <v/>
      </c>
      <c r="F411" s="40"/>
      <c r="G411" s="41"/>
      <c r="H411" s="41"/>
      <c r="I411" s="42"/>
      <c r="J411" s="54"/>
      <c r="K411" s="40"/>
      <c r="L411" s="41"/>
      <c r="M411" s="43"/>
      <c r="N411" s="44">
        <f t="shared" si="6"/>
        <v>0</v>
      </c>
      <c r="O411" s="40"/>
      <c r="P411" s="45"/>
      <c r="Q411" s="51"/>
      <c r="R411" s="51"/>
    </row>
    <row r="412" spans="1:18" ht="39.75" customHeight="1" x14ac:dyDescent="0.2">
      <c r="A412" s="39"/>
      <c r="B412" s="56" t="str">
        <f>IFERROR(IF($A412&gt;0,VLOOKUP($A412,Tabla75[#All],5,FALSE),""),"LA INSTITUCIÓN NO SE ENCUENTRA EN EL RFIETP, INGRESE UN CUE CORRECTO")</f>
        <v/>
      </c>
      <c r="C412" s="56" t="str">
        <f>IFERROR(IF($A412&gt;0,VLOOKUP($A412,Tabla75[#All],2,FALSE),""),"LA INSTITUCIÓN NO SE ENCUENTRA EN EL RFIETP, INGRESE UN CUE CORRECTO")</f>
        <v/>
      </c>
      <c r="D412" s="56" t="str">
        <f>IFERROR(IF($A412&gt;0,VLOOKUP($A412,Tabla75[#All],3,FALSE),""),"LA INSTITUCIÓN NO SE ENCUENTRA EN EL RFIETP, INGRESE UN CUE CORRECTO")</f>
        <v/>
      </c>
      <c r="E412" s="56" t="str">
        <f>IFERROR(IF($A412&gt;0,VLOOKUP($A412,Tabla75[#All],4,FALSE),""),"LA INSTITUCIÓN NO SE ENCUENTRA EN EL RFIETP, INGRESE UN CUE CORRECTO")</f>
        <v/>
      </c>
      <c r="F412" s="40"/>
      <c r="G412" s="41"/>
      <c r="H412" s="41"/>
      <c r="I412" s="42"/>
      <c r="J412" s="54"/>
      <c r="K412" s="40"/>
      <c r="L412" s="41"/>
      <c r="M412" s="43"/>
      <c r="N412" s="44">
        <f t="shared" si="6"/>
        <v>0</v>
      </c>
      <c r="O412" s="40"/>
      <c r="P412" s="45"/>
      <c r="Q412" s="51"/>
      <c r="R412" s="51"/>
    </row>
    <row r="413" spans="1:18" ht="39.75" customHeight="1" x14ac:dyDescent="0.2">
      <c r="A413" s="39"/>
      <c r="B413" s="56" t="str">
        <f>IFERROR(IF($A413&gt;0,VLOOKUP($A413,Tabla75[#All],5,FALSE),""),"LA INSTITUCIÓN NO SE ENCUENTRA EN EL RFIETP, INGRESE UN CUE CORRECTO")</f>
        <v/>
      </c>
      <c r="C413" s="56" t="str">
        <f>IFERROR(IF($A413&gt;0,VLOOKUP($A413,Tabla75[#All],2,FALSE),""),"LA INSTITUCIÓN NO SE ENCUENTRA EN EL RFIETP, INGRESE UN CUE CORRECTO")</f>
        <v/>
      </c>
      <c r="D413" s="56" t="str">
        <f>IFERROR(IF($A413&gt;0,VLOOKUP($A413,Tabla75[#All],3,FALSE),""),"LA INSTITUCIÓN NO SE ENCUENTRA EN EL RFIETP, INGRESE UN CUE CORRECTO")</f>
        <v/>
      </c>
      <c r="E413" s="56" t="str">
        <f>IFERROR(IF($A413&gt;0,VLOOKUP($A413,Tabla75[#All],4,FALSE),""),"LA INSTITUCIÓN NO SE ENCUENTRA EN EL RFIETP, INGRESE UN CUE CORRECTO")</f>
        <v/>
      </c>
      <c r="F413" s="40"/>
      <c r="G413" s="41"/>
      <c r="H413" s="41"/>
      <c r="I413" s="42"/>
      <c r="J413" s="54"/>
      <c r="K413" s="40"/>
      <c r="L413" s="41"/>
      <c r="M413" s="43"/>
      <c r="N413" s="44">
        <f t="shared" si="6"/>
        <v>0</v>
      </c>
      <c r="O413" s="40"/>
      <c r="P413" s="45"/>
      <c r="Q413" s="51"/>
      <c r="R413" s="51"/>
    </row>
    <row r="414" spans="1:18" ht="39.75" customHeight="1" x14ac:dyDescent="0.2">
      <c r="A414" s="39"/>
      <c r="B414" s="56" t="str">
        <f>IFERROR(IF($A414&gt;0,VLOOKUP($A414,Tabla75[#All],5,FALSE),""),"LA INSTITUCIÓN NO SE ENCUENTRA EN EL RFIETP, INGRESE UN CUE CORRECTO")</f>
        <v/>
      </c>
      <c r="C414" s="56" t="str">
        <f>IFERROR(IF($A414&gt;0,VLOOKUP($A414,Tabla75[#All],2,FALSE),""),"LA INSTITUCIÓN NO SE ENCUENTRA EN EL RFIETP, INGRESE UN CUE CORRECTO")</f>
        <v/>
      </c>
      <c r="D414" s="56" t="str">
        <f>IFERROR(IF($A414&gt;0,VLOOKUP($A414,Tabla75[#All],3,FALSE),""),"LA INSTITUCIÓN NO SE ENCUENTRA EN EL RFIETP, INGRESE UN CUE CORRECTO")</f>
        <v/>
      </c>
      <c r="E414" s="56" t="str">
        <f>IFERROR(IF($A414&gt;0,VLOOKUP($A414,Tabla75[#All],4,FALSE),""),"LA INSTITUCIÓN NO SE ENCUENTRA EN EL RFIETP, INGRESE UN CUE CORRECTO")</f>
        <v/>
      </c>
      <c r="F414" s="40"/>
      <c r="G414" s="41"/>
      <c r="H414" s="41"/>
      <c r="I414" s="42"/>
      <c r="J414" s="54"/>
      <c r="K414" s="40"/>
      <c r="L414" s="41"/>
      <c r="M414" s="43"/>
      <c r="N414" s="44">
        <f t="shared" si="6"/>
        <v>0</v>
      </c>
      <c r="O414" s="40"/>
      <c r="P414" s="45"/>
      <c r="Q414" s="51"/>
      <c r="R414" s="51"/>
    </row>
    <row r="415" spans="1:18" ht="39.75" customHeight="1" x14ac:dyDescent="0.2">
      <c r="A415" s="39"/>
      <c r="B415" s="56" t="str">
        <f>IFERROR(IF($A415&gt;0,VLOOKUP($A415,Tabla75[#All],5,FALSE),""),"LA INSTITUCIÓN NO SE ENCUENTRA EN EL RFIETP, INGRESE UN CUE CORRECTO")</f>
        <v/>
      </c>
      <c r="C415" s="56" t="str">
        <f>IFERROR(IF($A415&gt;0,VLOOKUP($A415,Tabla75[#All],2,FALSE),""),"LA INSTITUCIÓN NO SE ENCUENTRA EN EL RFIETP, INGRESE UN CUE CORRECTO")</f>
        <v/>
      </c>
      <c r="D415" s="56" t="str">
        <f>IFERROR(IF($A415&gt;0,VLOOKUP($A415,Tabla75[#All],3,FALSE),""),"LA INSTITUCIÓN NO SE ENCUENTRA EN EL RFIETP, INGRESE UN CUE CORRECTO")</f>
        <v/>
      </c>
      <c r="E415" s="56" t="str">
        <f>IFERROR(IF($A415&gt;0,VLOOKUP($A415,Tabla75[#All],4,FALSE),""),"LA INSTITUCIÓN NO SE ENCUENTRA EN EL RFIETP, INGRESE UN CUE CORRECTO")</f>
        <v/>
      </c>
      <c r="F415" s="40"/>
      <c r="G415" s="41"/>
      <c r="H415" s="41"/>
      <c r="I415" s="42"/>
      <c r="J415" s="54"/>
      <c r="K415" s="40"/>
      <c r="L415" s="41"/>
      <c r="M415" s="43"/>
      <c r="N415" s="44">
        <f t="shared" si="6"/>
        <v>0</v>
      </c>
      <c r="O415" s="40"/>
      <c r="P415" s="45"/>
      <c r="Q415" s="51"/>
      <c r="R415" s="51"/>
    </row>
    <row r="416" spans="1:18" ht="39.75" customHeight="1" x14ac:dyDescent="0.2">
      <c r="A416" s="39"/>
      <c r="B416" s="56" t="str">
        <f>IFERROR(IF($A416&gt;0,VLOOKUP($A416,Tabla75[#All],5,FALSE),""),"LA INSTITUCIÓN NO SE ENCUENTRA EN EL RFIETP, INGRESE UN CUE CORRECTO")</f>
        <v/>
      </c>
      <c r="C416" s="56" t="str">
        <f>IFERROR(IF($A416&gt;0,VLOOKUP($A416,Tabla75[#All],2,FALSE),""),"LA INSTITUCIÓN NO SE ENCUENTRA EN EL RFIETP, INGRESE UN CUE CORRECTO")</f>
        <v/>
      </c>
      <c r="D416" s="56" t="str">
        <f>IFERROR(IF($A416&gt;0,VLOOKUP($A416,Tabla75[#All],3,FALSE),""),"LA INSTITUCIÓN NO SE ENCUENTRA EN EL RFIETP, INGRESE UN CUE CORRECTO")</f>
        <v/>
      </c>
      <c r="E416" s="56" t="str">
        <f>IFERROR(IF($A416&gt;0,VLOOKUP($A416,Tabla75[#All],4,FALSE),""),"LA INSTITUCIÓN NO SE ENCUENTRA EN EL RFIETP, INGRESE UN CUE CORRECTO")</f>
        <v/>
      </c>
      <c r="F416" s="40"/>
      <c r="G416" s="41"/>
      <c r="H416" s="41"/>
      <c r="I416" s="42"/>
      <c r="J416" s="54"/>
      <c r="K416" s="40"/>
      <c r="L416" s="41"/>
      <c r="M416" s="43"/>
      <c r="N416" s="44">
        <f t="shared" si="6"/>
        <v>0</v>
      </c>
      <c r="O416" s="40"/>
      <c r="P416" s="45"/>
      <c r="Q416" s="51"/>
      <c r="R416" s="51"/>
    </row>
    <row r="417" spans="1:18" ht="39.75" customHeight="1" x14ac:dyDescent="0.2">
      <c r="A417" s="39"/>
      <c r="B417" s="56" t="str">
        <f>IFERROR(IF($A417&gt;0,VLOOKUP($A417,Tabla75[#All],5,FALSE),""),"LA INSTITUCIÓN NO SE ENCUENTRA EN EL RFIETP, INGRESE UN CUE CORRECTO")</f>
        <v/>
      </c>
      <c r="C417" s="56" t="str">
        <f>IFERROR(IF($A417&gt;0,VLOOKUP($A417,Tabla75[#All],2,FALSE),""),"LA INSTITUCIÓN NO SE ENCUENTRA EN EL RFIETP, INGRESE UN CUE CORRECTO")</f>
        <v/>
      </c>
      <c r="D417" s="56" t="str">
        <f>IFERROR(IF($A417&gt;0,VLOOKUP($A417,Tabla75[#All],3,FALSE),""),"LA INSTITUCIÓN NO SE ENCUENTRA EN EL RFIETP, INGRESE UN CUE CORRECTO")</f>
        <v/>
      </c>
      <c r="E417" s="56" t="str">
        <f>IFERROR(IF($A417&gt;0,VLOOKUP($A417,Tabla75[#All],4,FALSE),""),"LA INSTITUCIÓN NO SE ENCUENTRA EN EL RFIETP, INGRESE UN CUE CORRECTO")</f>
        <v/>
      </c>
      <c r="F417" s="40"/>
      <c r="G417" s="41"/>
      <c r="H417" s="41"/>
      <c r="I417" s="42"/>
      <c r="J417" s="54"/>
      <c r="K417" s="40"/>
      <c r="L417" s="41"/>
      <c r="M417" s="43"/>
      <c r="N417" s="44">
        <f t="shared" si="6"/>
        <v>0</v>
      </c>
      <c r="O417" s="40"/>
      <c r="P417" s="45"/>
      <c r="Q417" s="51"/>
      <c r="R417" s="51"/>
    </row>
    <row r="418" spans="1:18" ht="39.75" customHeight="1" x14ac:dyDescent="0.2">
      <c r="A418" s="39"/>
      <c r="B418" s="56" t="str">
        <f>IFERROR(IF($A418&gt;0,VLOOKUP($A418,Tabla75[#All],5,FALSE),""),"LA INSTITUCIÓN NO SE ENCUENTRA EN EL RFIETP, INGRESE UN CUE CORRECTO")</f>
        <v/>
      </c>
      <c r="C418" s="56" t="str">
        <f>IFERROR(IF($A418&gt;0,VLOOKUP($A418,Tabla75[#All],2,FALSE),""),"LA INSTITUCIÓN NO SE ENCUENTRA EN EL RFIETP, INGRESE UN CUE CORRECTO")</f>
        <v/>
      </c>
      <c r="D418" s="56" t="str">
        <f>IFERROR(IF($A418&gt;0,VLOOKUP($A418,Tabla75[#All],3,FALSE),""),"LA INSTITUCIÓN NO SE ENCUENTRA EN EL RFIETP, INGRESE UN CUE CORRECTO")</f>
        <v/>
      </c>
      <c r="E418" s="56" t="str">
        <f>IFERROR(IF($A418&gt;0,VLOOKUP($A418,Tabla75[#All],4,FALSE),""),"LA INSTITUCIÓN NO SE ENCUENTRA EN EL RFIETP, INGRESE UN CUE CORRECTO")</f>
        <v/>
      </c>
      <c r="F418" s="40"/>
      <c r="G418" s="41"/>
      <c r="H418" s="41"/>
      <c r="I418" s="42"/>
      <c r="J418" s="54"/>
      <c r="K418" s="40"/>
      <c r="L418" s="41"/>
      <c r="M418" s="43"/>
      <c r="N418" s="44">
        <f t="shared" si="6"/>
        <v>0</v>
      </c>
      <c r="O418" s="40"/>
      <c r="P418" s="45"/>
      <c r="Q418" s="51"/>
      <c r="R418" s="51"/>
    </row>
    <row r="419" spans="1:18" ht="39.75" customHeight="1" x14ac:dyDescent="0.2">
      <c r="A419" s="39"/>
      <c r="B419" s="56" t="str">
        <f>IFERROR(IF($A419&gt;0,VLOOKUP($A419,Tabla75[#All],5,FALSE),""),"LA INSTITUCIÓN NO SE ENCUENTRA EN EL RFIETP, INGRESE UN CUE CORRECTO")</f>
        <v/>
      </c>
      <c r="C419" s="56" t="str">
        <f>IFERROR(IF($A419&gt;0,VLOOKUP($A419,Tabla75[#All],2,FALSE),""),"LA INSTITUCIÓN NO SE ENCUENTRA EN EL RFIETP, INGRESE UN CUE CORRECTO")</f>
        <v/>
      </c>
      <c r="D419" s="56" t="str">
        <f>IFERROR(IF($A419&gt;0,VLOOKUP($A419,Tabla75[#All],3,FALSE),""),"LA INSTITUCIÓN NO SE ENCUENTRA EN EL RFIETP, INGRESE UN CUE CORRECTO")</f>
        <v/>
      </c>
      <c r="E419" s="56" t="str">
        <f>IFERROR(IF($A419&gt;0,VLOOKUP($A419,Tabla75[#All],4,FALSE),""),"LA INSTITUCIÓN NO SE ENCUENTRA EN EL RFIETP, INGRESE UN CUE CORRECTO")</f>
        <v/>
      </c>
      <c r="F419" s="40"/>
      <c r="G419" s="41"/>
      <c r="H419" s="41"/>
      <c r="I419" s="42"/>
      <c r="J419" s="54"/>
      <c r="K419" s="40"/>
      <c r="L419" s="41"/>
      <c r="M419" s="43"/>
      <c r="N419" s="44">
        <f t="shared" si="6"/>
        <v>0</v>
      </c>
      <c r="O419" s="40"/>
      <c r="P419" s="45"/>
      <c r="Q419" s="51"/>
      <c r="R419" s="51"/>
    </row>
    <row r="420" spans="1:18" ht="39.75" customHeight="1" x14ac:dyDescent="0.2">
      <c r="A420" s="39"/>
      <c r="B420" s="56" t="str">
        <f>IFERROR(IF($A420&gt;0,VLOOKUP($A420,Tabla75[#All],5,FALSE),""),"LA INSTITUCIÓN NO SE ENCUENTRA EN EL RFIETP, INGRESE UN CUE CORRECTO")</f>
        <v/>
      </c>
      <c r="C420" s="56" t="str">
        <f>IFERROR(IF($A420&gt;0,VLOOKUP($A420,Tabla75[#All],2,FALSE),""),"LA INSTITUCIÓN NO SE ENCUENTRA EN EL RFIETP, INGRESE UN CUE CORRECTO")</f>
        <v/>
      </c>
      <c r="D420" s="56" t="str">
        <f>IFERROR(IF($A420&gt;0,VLOOKUP($A420,Tabla75[#All],3,FALSE),""),"LA INSTITUCIÓN NO SE ENCUENTRA EN EL RFIETP, INGRESE UN CUE CORRECTO")</f>
        <v/>
      </c>
      <c r="E420" s="56" t="str">
        <f>IFERROR(IF($A420&gt;0,VLOOKUP($A420,Tabla75[#All],4,FALSE),""),"LA INSTITUCIÓN NO SE ENCUENTRA EN EL RFIETP, INGRESE UN CUE CORRECTO")</f>
        <v/>
      </c>
      <c r="F420" s="40"/>
      <c r="G420" s="41"/>
      <c r="H420" s="41"/>
      <c r="I420" s="42"/>
      <c r="J420" s="54"/>
      <c r="K420" s="40"/>
      <c r="L420" s="41"/>
      <c r="M420" s="43"/>
      <c r="N420" s="44">
        <f t="shared" si="6"/>
        <v>0</v>
      </c>
      <c r="O420" s="40"/>
      <c r="P420" s="45"/>
      <c r="Q420" s="51"/>
      <c r="R420" s="51"/>
    </row>
    <row r="421" spans="1:18" ht="39.75" customHeight="1" x14ac:dyDescent="0.2">
      <c r="A421" s="39"/>
      <c r="B421" s="56" t="str">
        <f>IFERROR(IF($A421&gt;0,VLOOKUP($A421,Tabla75[#All],5,FALSE),""),"LA INSTITUCIÓN NO SE ENCUENTRA EN EL RFIETP, INGRESE UN CUE CORRECTO")</f>
        <v/>
      </c>
      <c r="C421" s="56" t="str">
        <f>IFERROR(IF($A421&gt;0,VLOOKUP($A421,Tabla75[#All],2,FALSE),""),"LA INSTITUCIÓN NO SE ENCUENTRA EN EL RFIETP, INGRESE UN CUE CORRECTO")</f>
        <v/>
      </c>
      <c r="D421" s="56" t="str">
        <f>IFERROR(IF($A421&gt;0,VLOOKUP($A421,Tabla75[#All],3,FALSE),""),"LA INSTITUCIÓN NO SE ENCUENTRA EN EL RFIETP, INGRESE UN CUE CORRECTO")</f>
        <v/>
      </c>
      <c r="E421" s="56" t="str">
        <f>IFERROR(IF($A421&gt;0,VLOOKUP($A421,Tabla75[#All],4,FALSE),""),"LA INSTITUCIÓN NO SE ENCUENTRA EN EL RFIETP, INGRESE UN CUE CORRECTO")</f>
        <v/>
      </c>
      <c r="F421" s="40"/>
      <c r="G421" s="41"/>
      <c r="H421" s="41"/>
      <c r="I421" s="42"/>
      <c r="J421" s="54"/>
      <c r="K421" s="40"/>
      <c r="L421" s="41"/>
      <c r="M421" s="43"/>
      <c r="N421" s="44">
        <f t="shared" si="6"/>
        <v>0</v>
      </c>
      <c r="O421" s="40"/>
      <c r="P421" s="45"/>
      <c r="Q421" s="51"/>
      <c r="R421" s="51"/>
    </row>
    <row r="422" spans="1:18" ht="39.75" customHeight="1" x14ac:dyDescent="0.2">
      <c r="A422" s="39"/>
      <c r="B422" s="56" t="str">
        <f>IFERROR(IF($A422&gt;0,VLOOKUP($A422,Tabla75[#All],5,FALSE),""),"LA INSTITUCIÓN NO SE ENCUENTRA EN EL RFIETP, INGRESE UN CUE CORRECTO")</f>
        <v/>
      </c>
      <c r="C422" s="56" t="str">
        <f>IFERROR(IF($A422&gt;0,VLOOKUP($A422,Tabla75[#All],2,FALSE),""),"LA INSTITUCIÓN NO SE ENCUENTRA EN EL RFIETP, INGRESE UN CUE CORRECTO")</f>
        <v/>
      </c>
      <c r="D422" s="56" t="str">
        <f>IFERROR(IF($A422&gt;0,VLOOKUP($A422,Tabla75[#All],3,FALSE),""),"LA INSTITUCIÓN NO SE ENCUENTRA EN EL RFIETP, INGRESE UN CUE CORRECTO")</f>
        <v/>
      </c>
      <c r="E422" s="56" t="str">
        <f>IFERROR(IF($A422&gt;0,VLOOKUP($A422,Tabla75[#All],4,FALSE),""),"LA INSTITUCIÓN NO SE ENCUENTRA EN EL RFIETP, INGRESE UN CUE CORRECTO")</f>
        <v/>
      </c>
      <c r="F422" s="40"/>
      <c r="G422" s="41"/>
      <c r="H422" s="41"/>
      <c r="I422" s="42"/>
      <c r="J422" s="54"/>
      <c r="K422" s="40"/>
      <c r="L422" s="41"/>
      <c r="M422" s="43"/>
      <c r="N422" s="44">
        <f t="shared" si="6"/>
        <v>0</v>
      </c>
      <c r="O422" s="40"/>
      <c r="P422" s="45"/>
      <c r="Q422" s="51"/>
      <c r="R422" s="51"/>
    </row>
    <row r="423" spans="1:18" ht="39.75" customHeight="1" x14ac:dyDescent="0.2">
      <c r="A423" s="39"/>
      <c r="B423" s="56" t="str">
        <f>IFERROR(IF($A423&gt;0,VLOOKUP($A423,Tabla75[#All],5,FALSE),""),"LA INSTITUCIÓN NO SE ENCUENTRA EN EL RFIETP, INGRESE UN CUE CORRECTO")</f>
        <v/>
      </c>
      <c r="C423" s="56" t="str">
        <f>IFERROR(IF($A423&gt;0,VLOOKUP($A423,Tabla75[#All],2,FALSE),""),"LA INSTITUCIÓN NO SE ENCUENTRA EN EL RFIETP, INGRESE UN CUE CORRECTO")</f>
        <v/>
      </c>
      <c r="D423" s="56" t="str">
        <f>IFERROR(IF($A423&gt;0,VLOOKUP($A423,Tabla75[#All],3,FALSE),""),"LA INSTITUCIÓN NO SE ENCUENTRA EN EL RFIETP, INGRESE UN CUE CORRECTO")</f>
        <v/>
      </c>
      <c r="E423" s="56" t="str">
        <f>IFERROR(IF($A423&gt;0,VLOOKUP($A423,Tabla75[#All],4,FALSE),""),"LA INSTITUCIÓN NO SE ENCUENTRA EN EL RFIETP, INGRESE UN CUE CORRECTO")</f>
        <v/>
      </c>
      <c r="F423" s="40"/>
      <c r="G423" s="41"/>
      <c r="H423" s="41"/>
      <c r="I423" s="42"/>
      <c r="J423" s="54"/>
      <c r="K423" s="40"/>
      <c r="L423" s="41"/>
      <c r="M423" s="43"/>
      <c r="N423" s="44">
        <f t="shared" si="6"/>
        <v>0</v>
      </c>
      <c r="O423" s="40"/>
      <c r="P423" s="45"/>
      <c r="Q423" s="51"/>
      <c r="R423" s="51"/>
    </row>
    <row r="424" spans="1:18" ht="39.75" customHeight="1" x14ac:dyDescent="0.2">
      <c r="A424" s="39"/>
      <c r="B424" s="56" t="str">
        <f>IFERROR(IF($A424&gt;0,VLOOKUP($A424,Tabla75[#All],5,FALSE),""),"LA INSTITUCIÓN NO SE ENCUENTRA EN EL RFIETP, INGRESE UN CUE CORRECTO")</f>
        <v/>
      </c>
      <c r="C424" s="56" t="str">
        <f>IFERROR(IF($A424&gt;0,VLOOKUP($A424,Tabla75[#All],2,FALSE),""),"LA INSTITUCIÓN NO SE ENCUENTRA EN EL RFIETP, INGRESE UN CUE CORRECTO")</f>
        <v/>
      </c>
      <c r="D424" s="56" t="str">
        <f>IFERROR(IF($A424&gt;0,VLOOKUP($A424,Tabla75[#All],3,FALSE),""),"LA INSTITUCIÓN NO SE ENCUENTRA EN EL RFIETP, INGRESE UN CUE CORRECTO")</f>
        <v/>
      </c>
      <c r="E424" s="56" t="str">
        <f>IFERROR(IF($A424&gt;0,VLOOKUP($A424,Tabla75[#All],4,FALSE),""),"LA INSTITUCIÓN NO SE ENCUENTRA EN EL RFIETP, INGRESE UN CUE CORRECTO")</f>
        <v/>
      </c>
      <c r="F424" s="40"/>
      <c r="G424" s="41"/>
      <c r="H424" s="41"/>
      <c r="I424" s="42"/>
      <c r="J424" s="54"/>
      <c r="K424" s="40"/>
      <c r="L424" s="41"/>
      <c r="M424" s="43"/>
      <c r="N424" s="44">
        <f t="shared" si="6"/>
        <v>0</v>
      </c>
      <c r="O424" s="40"/>
      <c r="P424" s="45"/>
      <c r="Q424" s="51"/>
      <c r="R424" s="51"/>
    </row>
    <row r="425" spans="1:18" ht="39.75" customHeight="1" x14ac:dyDescent="0.2">
      <c r="A425" s="39"/>
      <c r="B425" s="56" t="str">
        <f>IFERROR(IF($A425&gt;0,VLOOKUP($A425,Tabla75[#All],5,FALSE),""),"LA INSTITUCIÓN NO SE ENCUENTRA EN EL RFIETP, INGRESE UN CUE CORRECTO")</f>
        <v/>
      </c>
      <c r="C425" s="56" t="str">
        <f>IFERROR(IF($A425&gt;0,VLOOKUP($A425,Tabla75[#All],2,FALSE),""),"LA INSTITUCIÓN NO SE ENCUENTRA EN EL RFIETP, INGRESE UN CUE CORRECTO")</f>
        <v/>
      </c>
      <c r="D425" s="56" t="str">
        <f>IFERROR(IF($A425&gt;0,VLOOKUP($A425,Tabla75[#All],3,FALSE),""),"LA INSTITUCIÓN NO SE ENCUENTRA EN EL RFIETP, INGRESE UN CUE CORRECTO")</f>
        <v/>
      </c>
      <c r="E425" s="56" t="str">
        <f>IFERROR(IF($A425&gt;0,VLOOKUP($A425,Tabla75[#All],4,FALSE),""),"LA INSTITUCIÓN NO SE ENCUENTRA EN EL RFIETP, INGRESE UN CUE CORRECTO")</f>
        <v/>
      </c>
      <c r="F425" s="40"/>
      <c r="G425" s="41"/>
      <c r="H425" s="41"/>
      <c r="I425" s="42"/>
      <c r="J425" s="54"/>
      <c r="K425" s="40"/>
      <c r="L425" s="41"/>
      <c r="M425" s="43"/>
      <c r="N425" s="44">
        <f t="shared" si="6"/>
        <v>0</v>
      </c>
      <c r="O425" s="40"/>
      <c r="P425" s="45"/>
      <c r="Q425" s="51"/>
      <c r="R425" s="51"/>
    </row>
    <row r="426" spans="1:18" ht="39.75" customHeight="1" x14ac:dyDescent="0.2">
      <c r="A426" s="39"/>
      <c r="B426" s="56" t="str">
        <f>IFERROR(IF($A426&gt;0,VLOOKUP($A426,Tabla75[#All],5,FALSE),""),"LA INSTITUCIÓN NO SE ENCUENTRA EN EL RFIETP, INGRESE UN CUE CORRECTO")</f>
        <v/>
      </c>
      <c r="C426" s="56" t="str">
        <f>IFERROR(IF($A426&gt;0,VLOOKUP($A426,Tabla75[#All],2,FALSE),""),"LA INSTITUCIÓN NO SE ENCUENTRA EN EL RFIETP, INGRESE UN CUE CORRECTO")</f>
        <v/>
      </c>
      <c r="D426" s="56" t="str">
        <f>IFERROR(IF($A426&gt;0,VLOOKUP($A426,Tabla75[#All],3,FALSE),""),"LA INSTITUCIÓN NO SE ENCUENTRA EN EL RFIETP, INGRESE UN CUE CORRECTO")</f>
        <v/>
      </c>
      <c r="E426" s="56" t="str">
        <f>IFERROR(IF($A426&gt;0,VLOOKUP($A426,Tabla75[#All],4,FALSE),""),"LA INSTITUCIÓN NO SE ENCUENTRA EN EL RFIETP, INGRESE UN CUE CORRECTO")</f>
        <v/>
      </c>
      <c r="F426" s="40"/>
      <c r="G426" s="41"/>
      <c r="H426" s="41"/>
      <c r="I426" s="42"/>
      <c r="J426" s="54"/>
      <c r="K426" s="40"/>
      <c r="L426" s="41"/>
      <c r="M426" s="43"/>
      <c r="N426" s="44">
        <f t="shared" si="6"/>
        <v>0</v>
      </c>
      <c r="O426" s="40"/>
      <c r="P426" s="45"/>
      <c r="Q426" s="51"/>
      <c r="R426" s="51"/>
    </row>
    <row r="427" spans="1:18" ht="39.75" customHeight="1" x14ac:dyDescent="0.2">
      <c r="A427" s="39"/>
      <c r="B427" s="56" t="str">
        <f>IFERROR(IF($A427&gt;0,VLOOKUP($A427,Tabla75[#All],5,FALSE),""),"LA INSTITUCIÓN NO SE ENCUENTRA EN EL RFIETP, INGRESE UN CUE CORRECTO")</f>
        <v/>
      </c>
      <c r="C427" s="56" t="str">
        <f>IFERROR(IF($A427&gt;0,VLOOKUP($A427,Tabla75[#All],2,FALSE),""),"LA INSTITUCIÓN NO SE ENCUENTRA EN EL RFIETP, INGRESE UN CUE CORRECTO")</f>
        <v/>
      </c>
      <c r="D427" s="56" t="str">
        <f>IFERROR(IF($A427&gt;0,VLOOKUP($A427,Tabla75[#All],3,FALSE),""),"LA INSTITUCIÓN NO SE ENCUENTRA EN EL RFIETP, INGRESE UN CUE CORRECTO")</f>
        <v/>
      </c>
      <c r="E427" s="56" t="str">
        <f>IFERROR(IF($A427&gt;0,VLOOKUP($A427,Tabla75[#All],4,FALSE),""),"LA INSTITUCIÓN NO SE ENCUENTRA EN EL RFIETP, INGRESE UN CUE CORRECTO")</f>
        <v/>
      </c>
      <c r="F427" s="40"/>
      <c r="G427" s="41"/>
      <c r="H427" s="41"/>
      <c r="I427" s="42"/>
      <c r="J427" s="54"/>
      <c r="K427" s="40"/>
      <c r="L427" s="41"/>
      <c r="M427" s="43"/>
      <c r="N427" s="44">
        <f t="shared" si="6"/>
        <v>0</v>
      </c>
      <c r="O427" s="40"/>
      <c r="P427" s="45"/>
      <c r="Q427" s="51"/>
      <c r="R427" s="51"/>
    </row>
    <row r="428" spans="1:18" ht="39.75" customHeight="1" x14ac:dyDescent="0.2">
      <c r="A428" s="39"/>
      <c r="B428" s="56" t="str">
        <f>IFERROR(IF($A428&gt;0,VLOOKUP($A428,Tabla75[#All],5,FALSE),""),"LA INSTITUCIÓN NO SE ENCUENTRA EN EL RFIETP, INGRESE UN CUE CORRECTO")</f>
        <v/>
      </c>
      <c r="C428" s="56" t="str">
        <f>IFERROR(IF($A428&gt;0,VLOOKUP($A428,Tabla75[#All],2,FALSE),""),"LA INSTITUCIÓN NO SE ENCUENTRA EN EL RFIETP, INGRESE UN CUE CORRECTO")</f>
        <v/>
      </c>
      <c r="D428" s="56" t="str">
        <f>IFERROR(IF($A428&gt;0,VLOOKUP($A428,Tabla75[#All],3,FALSE),""),"LA INSTITUCIÓN NO SE ENCUENTRA EN EL RFIETP, INGRESE UN CUE CORRECTO")</f>
        <v/>
      </c>
      <c r="E428" s="56" t="str">
        <f>IFERROR(IF($A428&gt;0,VLOOKUP($A428,Tabla75[#All],4,FALSE),""),"LA INSTITUCIÓN NO SE ENCUENTRA EN EL RFIETP, INGRESE UN CUE CORRECTO")</f>
        <v/>
      </c>
      <c r="F428" s="40"/>
      <c r="G428" s="41"/>
      <c r="H428" s="41"/>
      <c r="I428" s="42"/>
      <c r="J428" s="54"/>
      <c r="K428" s="40"/>
      <c r="L428" s="41"/>
      <c r="M428" s="43"/>
      <c r="N428" s="44">
        <f t="shared" si="6"/>
        <v>0</v>
      </c>
      <c r="O428" s="40"/>
      <c r="P428" s="45"/>
      <c r="Q428" s="51"/>
      <c r="R428" s="51"/>
    </row>
    <row r="429" spans="1:18" ht="39.75" customHeight="1" x14ac:dyDescent="0.2">
      <c r="A429" s="39"/>
      <c r="B429" s="56" t="str">
        <f>IFERROR(IF($A429&gt;0,VLOOKUP($A429,Tabla75[#All],5,FALSE),""),"LA INSTITUCIÓN NO SE ENCUENTRA EN EL RFIETP, INGRESE UN CUE CORRECTO")</f>
        <v/>
      </c>
      <c r="C429" s="56" t="str">
        <f>IFERROR(IF($A429&gt;0,VLOOKUP($A429,Tabla75[#All],2,FALSE),""),"LA INSTITUCIÓN NO SE ENCUENTRA EN EL RFIETP, INGRESE UN CUE CORRECTO")</f>
        <v/>
      </c>
      <c r="D429" s="56" t="str">
        <f>IFERROR(IF($A429&gt;0,VLOOKUP($A429,Tabla75[#All],3,FALSE),""),"LA INSTITUCIÓN NO SE ENCUENTRA EN EL RFIETP, INGRESE UN CUE CORRECTO")</f>
        <v/>
      </c>
      <c r="E429" s="56" t="str">
        <f>IFERROR(IF($A429&gt;0,VLOOKUP($A429,Tabla75[#All],4,FALSE),""),"LA INSTITUCIÓN NO SE ENCUENTRA EN EL RFIETP, INGRESE UN CUE CORRECTO")</f>
        <v/>
      </c>
      <c r="F429" s="40"/>
      <c r="G429" s="41"/>
      <c r="H429" s="41"/>
      <c r="I429" s="42"/>
      <c r="J429" s="54"/>
      <c r="K429" s="40"/>
      <c r="L429" s="41"/>
      <c r="M429" s="43"/>
      <c r="N429" s="44">
        <f t="shared" si="6"/>
        <v>0</v>
      </c>
      <c r="O429" s="40"/>
      <c r="P429" s="45"/>
      <c r="Q429" s="51"/>
      <c r="R429" s="51"/>
    </row>
    <row r="430" spans="1:18" ht="39.75" customHeight="1" x14ac:dyDescent="0.2">
      <c r="A430" s="39"/>
      <c r="B430" s="56" t="str">
        <f>IFERROR(IF($A430&gt;0,VLOOKUP($A430,Tabla75[#All],5,FALSE),""),"LA INSTITUCIÓN NO SE ENCUENTRA EN EL RFIETP, INGRESE UN CUE CORRECTO")</f>
        <v/>
      </c>
      <c r="C430" s="56" t="str">
        <f>IFERROR(IF($A430&gt;0,VLOOKUP($A430,Tabla75[#All],2,FALSE),""),"LA INSTITUCIÓN NO SE ENCUENTRA EN EL RFIETP, INGRESE UN CUE CORRECTO")</f>
        <v/>
      </c>
      <c r="D430" s="56" t="str">
        <f>IFERROR(IF($A430&gt;0,VLOOKUP($A430,Tabla75[#All],3,FALSE),""),"LA INSTITUCIÓN NO SE ENCUENTRA EN EL RFIETP, INGRESE UN CUE CORRECTO")</f>
        <v/>
      </c>
      <c r="E430" s="56" t="str">
        <f>IFERROR(IF($A430&gt;0,VLOOKUP($A430,Tabla75[#All],4,FALSE),""),"LA INSTITUCIÓN NO SE ENCUENTRA EN EL RFIETP, INGRESE UN CUE CORRECTO")</f>
        <v/>
      </c>
      <c r="F430" s="40"/>
      <c r="G430" s="41"/>
      <c r="H430" s="41"/>
      <c r="I430" s="42"/>
      <c r="J430" s="54"/>
      <c r="K430" s="40"/>
      <c r="L430" s="41"/>
      <c r="M430" s="43"/>
      <c r="N430" s="44">
        <f t="shared" si="6"/>
        <v>0</v>
      </c>
      <c r="O430" s="40"/>
      <c r="P430" s="45"/>
      <c r="Q430" s="51"/>
      <c r="R430" s="51"/>
    </row>
    <row r="431" spans="1:18" ht="39.75" customHeight="1" x14ac:dyDescent="0.2">
      <c r="A431" s="39"/>
      <c r="B431" s="56" t="str">
        <f>IFERROR(IF($A431&gt;0,VLOOKUP($A431,Tabla75[#All],5,FALSE),""),"LA INSTITUCIÓN NO SE ENCUENTRA EN EL RFIETP, INGRESE UN CUE CORRECTO")</f>
        <v/>
      </c>
      <c r="C431" s="56" t="str">
        <f>IFERROR(IF($A431&gt;0,VLOOKUP($A431,Tabla75[#All],2,FALSE),""),"LA INSTITUCIÓN NO SE ENCUENTRA EN EL RFIETP, INGRESE UN CUE CORRECTO")</f>
        <v/>
      </c>
      <c r="D431" s="56" t="str">
        <f>IFERROR(IF($A431&gt;0,VLOOKUP($A431,Tabla75[#All],3,FALSE),""),"LA INSTITUCIÓN NO SE ENCUENTRA EN EL RFIETP, INGRESE UN CUE CORRECTO")</f>
        <v/>
      </c>
      <c r="E431" s="56" t="str">
        <f>IFERROR(IF($A431&gt;0,VLOOKUP($A431,Tabla75[#All],4,FALSE),""),"LA INSTITUCIÓN NO SE ENCUENTRA EN EL RFIETP, INGRESE UN CUE CORRECTO")</f>
        <v/>
      </c>
      <c r="F431" s="40"/>
      <c r="G431" s="41"/>
      <c r="H431" s="41"/>
      <c r="I431" s="42"/>
      <c r="J431" s="54"/>
      <c r="K431" s="40"/>
      <c r="L431" s="41"/>
      <c r="M431" s="43"/>
      <c r="N431" s="44">
        <f t="shared" si="6"/>
        <v>0</v>
      </c>
      <c r="O431" s="40"/>
      <c r="P431" s="45"/>
      <c r="Q431" s="51"/>
      <c r="R431" s="51"/>
    </row>
    <row r="432" spans="1:18" ht="39.75" customHeight="1" x14ac:dyDescent="0.2">
      <c r="A432" s="39"/>
      <c r="B432" s="56" t="str">
        <f>IFERROR(IF($A432&gt;0,VLOOKUP($A432,Tabla75[#All],5,FALSE),""),"LA INSTITUCIÓN NO SE ENCUENTRA EN EL RFIETP, INGRESE UN CUE CORRECTO")</f>
        <v/>
      </c>
      <c r="C432" s="56" t="str">
        <f>IFERROR(IF($A432&gt;0,VLOOKUP($A432,Tabla75[#All],2,FALSE),""),"LA INSTITUCIÓN NO SE ENCUENTRA EN EL RFIETP, INGRESE UN CUE CORRECTO")</f>
        <v/>
      </c>
      <c r="D432" s="56" t="str">
        <f>IFERROR(IF($A432&gt;0,VLOOKUP($A432,Tabla75[#All],3,FALSE),""),"LA INSTITUCIÓN NO SE ENCUENTRA EN EL RFIETP, INGRESE UN CUE CORRECTO")</f>
        <v/>
      </c>
      <c r="E432" s="56" t="str">
        <f>IFERROR(IF($A432&gt;0,VLOOKUP($A432,Tabla75[#All],4,FALSE),""),"LA INSTITUCIÓN NO SE ENCUENTRA EN EL RFIETP, INGRESE UN CUE CORRECTO")</f>
        <v/>
      </c>
      <c r="F432" s="40"/>
      <c r="G432" s="41"/>
      <c r="H432" s="41"/>
      <c r="I432" s="42"/>
      <c r="J432" s="54"/>
      <c r="K432" s="40"/>
      <c r="L432" s="41"/>
      <c r="M432" s="43"/>
      <c r="N432" s="44">
        <f t="shared" si="6"/>
        <v>0</v>
      </c>
      <c r="O432" s="40"/>
      <c r="P432" s="45"/>
      <c r="Q432" s="51"/>
      <c r="R432" s="51"/>
    </row>
    <row r="433" spans="1:18" ht="39.75" customHeight="1" x14ac:dyDescent="0.2">
      <c r="A433" s="39"/>
      <c r="B433" s="56" t="str">
        <f>IFERROR(IF($A433&gt;0,VLOOKUP($A433,Tabla75[#All],5,FALSE),""),"LA INSTITUCIÓN NO SE ENCUENTRA EN EL RFIETP, INGRESE UN CUE CORRECTO")</f>
        <v/>
      </c>
      <c r="C433" s="56" t="str">
        <f>IFERROR(IF($A433&gt;0,VLOOKUP($A433,Tabla75[#All],2,FALSE),""),"LA INSTITUCIÓN NO SE ENCUENTRA EN EL RFIETP, INGRESE UN CUE CORRECTO")</f>
        <v/>
      </c>
      <c r="D433" s="56" t="str">
        <f>IFERROR(IF($A433&gt;0,VLOOKUP($A433,Tabla75[#All],3,FALSE),""),"LA INSTITUCIÓN NO SE ENCUENTRA EN EL RFIETP, INGRESE UN CUE CORRECTO")</f>
        <v/>
      </c>
      <c r="E433" s="56" t="str">
        <f>IFERROR(IF($A433&gt;0,VLOOKUP($A433,Tabla75[#All],4,FALSE),""),"LA INSTITUCIÓN NO SE ENCUENTRA EN EL RFIETP, INGRESE UN CUE CORRECTO")</f>
        <v/>
      </c>
      <c r="F433" s="40"/>
      <c r="G433" s="41"/>
      <c r="H433" s="41"/>
      <c r="I433" s="42"/>
      <c r="J433" s="54"/>
      <c r="K433" s="40"/>
      <c r="L433" s="41"/>
      <c r="M433" s="43"/>
      <c r="N433" s="44">
        <f t="shared" si="6"/>
        <v>0</v>
      </c>
      <c r="O433" s="40"/>
      <c r="P433" s="45"/>
      <c r="Q433" s="51"/>
      <c r="R433" s="51"/>
    </row>
    <row r="434" spans="1:18" ht="39.75" customHeight="1" x14ac:dyDescent="0.2">
      <c r="A434" s="39"/>
      <c r="B434" s="56" t="str">
        <f>IFERROR(IF($A434&gt;0,VLOOKUP($A434,Tabla75[#All],5,FALSE),""),"LA INSTITUCIÓN NO SE ENCUENTRA EN EL RFIETP, INGRESE UN CUE CORRECTO")</f>
        <v/>
      </c>
      <c r="C434" s="56" t="str">
        <f>IFERROR(IF($A434&gt;0,VLOOKUP($A434,Tabla75[#All],2,FALSE),""),"LA INSTITUCIÓN NO SE ENCUENTRA EN EL RFIETP, INGRESE UN CUE CORRECTO")</f>
        <v/>
      </c>
      <c r="D434" s="56" t="str">
        <f>IFERROR(IF($A434&gt;0,VLOOKUP($A434,Tabla75[#All],3,FALSE),""),"LA INSTITUCIÓN NO SE ENCUENTRA EN EL RFIETP, INGRESE UN CUE CORRECTO")</f>
        <v/>
      </c>
      <c r="E434" s="56" t="str">
        <f>IFERROR(IF($A434&gt;0,VLOOKUP($A434,Tabla75[#All],4,FALSE),""),"LA INSTITUCIÓN NO SE ENCUENTRA EN EL RFIETP, INGRESE UN CUE CORRECTO")</f>
        <v/>
      </c>
      <c r="F434" s="40"/>
      <c r="G434" s="41"/>
      <c r="H434" s="41"/>
      <c r="I434" s="42"/>
      <c r="J434" s="54"/>
      <c r="K434" s="40"/>
      <c r="L434" s="41"/>
      <c r="M434" s="43"/>
      <c r="N434" s="44">
        <f t="shared" si="6"/>
        <v>0</v>
      </c>
      <c r="O434" s="40"/>
      <c r="P434" s="45"/>
      <c r="Q434" s="51"/>
      <c r="R434" s="51"/>
    </row>
    <row r="435" spans="1:18" ht="39.75" customHeight="1" x14ac:dyDescent="0.2">
      <c r="A435" s="39"/>
      <c r="B435" s="56" t="str">
        <f>IFERROR(IF($A435&gt;0,VLOOKUP($A435,Tabla75[#All],5,FALSE),""),"LA INSTITUCIÓN NO SE ENCUENTRA EN EL RFIETP, INGRESE UN CUE CORRECTO")</f>
        <v/>
      </c>
      <c r="C435" s="56" t="str">
        <f>IFERROR(IF($A435&gt;0,VLOOKUP($A435,Tabla75[#All],2,FALSE),""),"LA INSTITUCIÓN NO SE ENCUENTRA EN EL RFIETP, INGRESE UN CUE CORRECTO")</f>
        <v/>
      </c>
      <c r="D435" s="56" t="str">
        <f>IFERROR(IF($A435&gt;0,VLOOKUP($A435,Tabla75[#All],3,FALSE),""),"LA INSTITUCIÓN NO SE ENCUENTRA EN EL RFIETP, INGRESE UN CUE CORRECTO")</f>
        <v/>
      </c>
      <c r="E435" s="56" t="str">
        <f>IFERROR(IF($A435&gt;0,VLOOKUP($A435,Tabla75[#All],4,FALSE),""),"LA INSTITUCIÓN NO SE ENCUENTRA EN EL RFIETP, INGRESE UN CUE CORRECTO")</f>
        <v/>
      </c>
      <c r="F435" s="40"/>
      <c r="G435" s="41"/>
      <c r="H435" s="41"/>
      <c r="I435" s="42"/>
      <c r="J435" s="54"/>
      <c r="K435" s="40"/>
      <c r="L435" s="41"/>
      <c r="M435" s="43"/>
      <c r="N435" s="44">
        <f t="shared" si="6"/>
        <v>0</v>
      </c>
      <c r="O435" s="40"/>
      <c r="P435" s="45"/>
      <c r="Q435" s="51"/>
      <c r="R435" s="51"/>
    </row>
    <row r="436" spans="1:18" ht="39.75" customHeight="1" x14ac:dyDescent="0.2">
      <c r="A436" s="39"/>
      <c r="B436" s="56" t="str">
        <f>IFERROR(IF($A436&gt;0,VLOOKUP($A436,Tabla75[#All],5,FALSE),""),"LA INSTITUCIÓN NO SE ENCUENTRA EN EL RFIETP, INGRESE UN CUE CORRECTO")</f>
        <v/>
      </c>
      <c r="C436" s="56" t="str">
        <f>IFERROR(IF($A436&gt;0,VLOOKUP($A436,Tabla75[#All],2,FALSE),""),"LA INSTITUCIÓN NO SE ENCUENTRA EN EL RFIETP, INGRESE UN CUE CORRECTO")</f>
        <v/>
      </c>
      <c r="D436" s="56" t="str">
        <f>IFERROR(IF($A436&gt;0,VLOOKUP($A436,Tabla75[#All],3,FALSE),""),"LA INSTITUCIÓN NO SE ENCUENTRA EN EL RFIETP, INGRESE UN CUE CORRECTO")</f>
        <v/>
      </c>
      <c r="E436" s="56" t="str">
        <f>IFERROR(IF($A436&gt;0,VLOOKUP($A436,Tabla75[#All],4,FALSE),""),"LA INSTITUCIÓN NO SE ENCUENTRA EN EL RFIETP, INGRESE UN CUE CORRECTO")</f>
        <v/>
      </c>
      <c r="F436" s="40"/>
      <c r="G436" s="41"/>
      <c r="H436" s="41"/>
      <c r="I436" s="42"/>
      <c r="J436" s="54"/>
      <c r="K436" s="40"/>
      <c r="L436" s="41"/>
      <c r="M436" s="43"/>
      <c r="N436" s="44">
        <f t="shared" si="6"/>
        <v>0</v>
      </c>
      <c r="O436" s="40"/>
      <c r="P436" s="45"/>
      <c r="Q436" s="51"/>
      <c r="R436" s="51"/>
    </row>
    <row r="437" spans="1:18" ht="39.75" customHeight="1" x14ac:dyDescent="0.2">
      <c r="A437" s="39"/>
      <c r="B437" s="56" t="str">
        <f>IFERROR(IF($A437&gt;0,VLOOKUP($A437,Tabla75[#All],5,FALSE),""),"LA INSTITUCIÓN NO SE ENCUENTRA EN EL RFIETP, INGRESE UN CUE CORRECTO")</f>
        <v/>
      </c>
      <c r="C437" s="56" t="str">
        <f>IFERROR(IF($A437&gt;0,VLOOKUP($A437,Tabla75[#All],2,FALSE),""),"LA INSTITUCIÓN NO SE ENCUENTRA EN EL RFIETP, INGRESE UN CUE CORRECTO")</f>
        <v/>
      </c>
      <c r="D437" s="56" t="str">
        <f>IFERROR(IF($A437&gt;0,VLOOKUP($A437,Tabla75[#All],3,FALSE),""),"LA INSTITUCIÓN NO SE ENCUENTRA EN EL RFIETP, INGRESE UN CUE CORRECTO")</f>
        <v/>
      </c>
      <c r="E437" s="56" t="str">
        <f>IFERROR(IF($A437&gt;0,VLOOKUP($A437,Tabla75[#All],4,FALSE),""),"LA INSTITUCIÓN NO SE ENCUENTRA EN EL RFIETP, INGRESE UN CUE CORRECTO")</f>
        <v/>
      </c>
      <c r="F437" s="40"/>
      <c r="G437" s="41"/>
      <c r="H437" s="41"/>
      <c r="I437" s="42"/>
      <c r="J437" s="54"/>
      <c r="K437" s="40"/>
      <c r="L437" s="41"/>
      <c r="M437" s="43"/>
      <c r="N437" s="44">
        <f t="shared" si="6"/>
        <v>0</v>
      </c>
      <c r="O437" s="40"/>
      <c r="P437" s="45"/>
      <c r="Q437" s="51"/>
      <c r="R437" s="51"/>
    </row>
    <row r="438" spans="1:18" ht="39.75" customHeight="1" x14ac:dyDescent="0.2">
      <c r="A438" s="39"/>
      <c r="B438" s="56" t="str">
        <f>IFERROR(IF($A438&gt;0,VLOOKUP($A438,Tabla75[#All],5,FALSE),""),"LA INSTITUCIÓN NO SE ENCUENTRA EN EL RFIETP, INGRESE UN CUE CORRECTO")</f>
        <v/>
      </c>
      <c r="C438" s="56" t="str">
        <f>IFERROR(IF($A438&gt;0,VLOOKUP($A438,Tabla75[#All],2,FALSE),""),"LA INSTITUCIÓN NO SE ENCUENTRA EN EL RFIETP, INGRESE UN CUE CORRECTO")</f>
        <v/>
      </c>
      <c r="D438" s="56" t="str">
        <f>IFERROR(IF($A438&gt;0,VLOOKUP($A438,Tabla75[#All],3,FALSE),""),"LA INSTITUCIÓN NO SE ENCUENTRA EN EL RFIETP, INGRESE UN CUE CORRECTO")</f>
        <v/>
      </c>
      <c r="E438" s="56" t="str">
        <f>IFERROR(IF($A438&gt;0,VLOOKUP($A438,Tabla75[#All],4,FALSE),""),"LA INSTITUCIÓN NO SE ENCUENTRA EN EL RFIETP, INGRESE UN CUE CORRECTO")</f>
        <v/>
      </c>
      <c r="F438" s="40"/>
      <c r="G438" s="41"/>
      <c r="H438" s="41"/>
      <c r="I438" s="42"/>
      <c r="J438" s="54"/>
      <c r="K438" s="40"/>
      <c r="L438" s="41"/>
      <c r="M438" s="43"/>
      <c r="N438" s="44">
        <f t="shared" si="6"/>
        <v>0</v>
      </c>
      <c r="O438" s="40"/>
      <c r="P438" s="45"/>
      <c r="Q438" s="51"/>
      <c r="R438" s="51"/>
    </row>
    <row r="439" spans="1:18" ht="39.75" customHeight="1" x14ac:dyDescent="0.2">
      <c r="A439" s="39"/>
      <c r="B439" s="56" t="str">
        <f>IFERROR(IF($A439&gt;0,VLOOKUP($A439,Tabla75[#All],5,FALSE),""),"LA INSTITUCIÓN NO SE ENCUENTRA EN EL RFIETP, INGRESE UN CUE CORRECTO")</f>
        <v/>
      </c>
      <c r="C439" s="56" t="str">
        <f>IFERROR(IF($A439&gt;0,VLOOKUP($A439,Tabla75[#All],2,FALSE),""),"LA INSTITUCIÓN NO SE ENCUENTRA EN EL RFIETP, INGRESE UN CUE CORRECTO")</f>
        <v/>
      </c>
      <c r="D439" s="56" t="str">
        <f>IFERROR(IF($A439&gt;0,VLOOKUP($A439,Tabla75[#All],3,FALSE),""),"LA INSTITUCIÓN NO SE ENCUENTRA EN EL RFIETP, INGRESE UN CUE CORRECTO")</f>
        <v/>
      </c>
      <c r="E439" s="56" t="str">
        <f>IFERROR(IF($A439&gt;0,VLOOKUP($A439,Tabla75[#All],4,FALSE),""),"LA INSTITUCIÓN NO SE ENCUENTRA EN EL RFIETP, INGRESE UN CUE CORRECTO")</f>
        <v/>
      </c>
      <c r="F439" s="40"/>
      <c r="G439" s="41"/>
      <c r="H439" s="41"/>
      <c r="I439" s="42"/>
      <c r="J439" s="54"/>
      <c r="K439" s="40"/>
      <c r="L439" s="41"/>
      <c r="M439" s="43"/>
      <c r="N439" s="44">
        <f t="shared" si="6"/>
        <v>0</v>
      </c>
      <c r="O439" s="40"/>
      <c r="P439" s="45"/>
      <c r="Q439" s="51"/>
      <c r="R439" s="51"/>
    </row>
    <row r="440" spans="1:18" ht="39.75" customHeight="1" x14ac:dyDescent="0.2">
      <c r="A440" s="39"/>
      <c r="B440" s="56" t="str">
        <f>IFERROR(IF($A440&gt;0,VLOOKUP($A440,Tabla75[#All],5,FALSE),""),"LA INSTITUCIÓN NO SE ENCUENTRA EN EL RFIETP, INGRESE UN CUE CORRECTO")</f>
        <v/>
      </c>
      <c r="C440" s="56" t="str">
        <f>IFERROR(IF($A440&gt;0,VLOOKUP($A440,Tabla75[#All],2,FALSE),""),"LA INSTITUCIÓN NO SE ENCUENTRA EN EL RFIETP, INGRESE UN CUE CORRECTO")</f>
        <v/>
      </c>
      <c r="D440" s="56" t="str">
        <f>IFERROR(IF($A440&gt;0,VLOOKUP($A440,Tabla75[#All],3,FALSE),""),"LA INSTITUCIÓN NO SE ENCUENTRA EN EL RFIETP, INGRESE UN CUE CORRECTO")</f>
        <v/>
      </c>
      <c r="E440" s="56" t="str">
        <f>IFERROR(IF($A440&gt;0,VLOOKUP($A440,Tabla75[#All],4,FALSE),""),"LA INSTITUCIÓN NO SE ENCUENTRA EN EL RFIETP, INGRESE UN CUE CORRECTO")</f>
        <v/>
      </c>
      <c r="F440" s="40"/>
      <c r="G440" s="41"/>
      <c r="H440" s="41"/>
      <c r="I440" s="42"/>
      <c r="J440" s="54"/>
      <c r="K440" s="40"/>
      <c r="L440" s="41"/>
      <c r="M440" s="43"/>
      <c r="N440" s="44">
        <f t="shared" si="6"/>
        <v>0</v>
      </c>
      <c r="O440" s="40"/>
      <c r="P440" s="45"/>
      <c r="Q440" s="51"/>
      <c r="R440" s="51"/>
    </row>
    <row r="441" spans="1:18" ht="39.75" customHeight="1" x14ac:dyDescent="0.2">
      <c r="A441" s="39"/>
      <c r="B441" s="56" t="str">
        <f>IFERROR(IF($A441&gt;0,VLOOKUP($A441,Tabla75[#All],5,FALSE),""),"LA INSTITUCIÓN NO SE ENCUENTRA EN EL RFIETP, INGRESE UN CUE CORRECTO")</f>
        <v/>
      </c>
      <c r="C441" s="56" t="str">
        <f>IFERROR(IF($A441&gt;0,VLOOKUP($A441,Tabla75[#All],2,FALSE),""),"LA INSTITUCIÓN NO SE ENCUENTRA EN EL RFIETP, INGRESE UN CUE CORRECTO")</f>
        <v/>
      </c>
      <c r="D441" s="56" t="str">
        <f>IFERROR(IF($A441&gt;0,VLOOKUP($A441,Tabla75[#All],3,FALSE),""),"LA INSTITUCIÓN NO SE ENCUENTRA EN EL RFIETP, INGRESE UN CUE CORRECTO")</f>
        <v/>
      </c>
      <c r="E441" s="56" t="str">
        <f>IFERROR(IF($A441&gt;0,VLOOKUP($A441,Tabla75[#All],4,FALSE),""),"LA INSTITUCIÓN NO SE ENCUENTRA EN EL RFIETP, INGRESE UN CUE CORRECTO")</f>
        <v/>
      </c>
      <c r="F441" s="40"/>
      <c r="G441" s="41"/>
      <c r="H441" s="41"/>
      <c r="I441" s="42"/>
      <c r="J441" s="54"/>
      <c r="K441" s="40"/>
      <c r="L441" s="41"/>
      <c r="M441" s="43"/>
      <c r="N441" s="44">
        <f t="shared" si="6"/>
        <v>0</v>
      </c>
      <c r="O441" s="40"/>
      <c r="P441" s="45"/>
      <c r="Q441" s="51"/>
      <c r="R441" s="51"/>
    </row>
    <row r="442" spans="1:18" ht="39.75" customHeight="1" x14ac:dyDescent="0.2">
      <c r="A442" s="39"/>
      <c r="B442" s="56" t="str">
        <f>IFERROR(IF($A442&gt;0,VLOOKUP($A442,Tabla75[#All],5,FALSE),""),"LA INSTITUCIÓN NO SE ENCUENTRA EN EL RFIETP, INGRESE UN CUE CORRECTO")</f>
        <v/>
      </c>
      <c r="C442" s="56" t="str">
        <f>IFERROR(IF($A442&gt;0,VLOOKUP($A442,Tabla75[#All],2,FALSE),""),"LA INSTITUCIÓN NO SE ENCUENTRA EN EL RFIETP, INGRESE UN CUE CORRECTO")</f>
        <v/>
      </c>
      <c r="D442" s="56" t="str">
        <f>IFERROR(IF($A442&gt;0,VLOOKUP($A442,Tabla75[#All],3,FALSE),""),"LA INSTITUCIÓN NO SE ENCUENTRA EN EL RFIETP, INGRESE UN CUE CORRECTO")</f>
        <v/>
      </c>
      <c r="E442" s="56" t="str">
        <f>IFERROR(IF($A442&gt;0,VLOOKUP($A442,Tabla75[#All],4,FALSE),""),"LA INSTITUCIÓN NO SE ENCUENTRA EN EL RFIETP, INGRESE UN CUE CORRECTO")</f>
        <v/>
      </c>
      <c r="F442" s="40"/>
      <c r="G442" s="41"/>
      <c r="H442" s="41"/>
      <c r="I442" s="42"/>
      <c r="J442" s="54"/>
      <c r="K442" s="40"/>
      <c r="L442" s="41"/>
      <c r="M442" s="43"/>
      <c r="N442" s="44">
        <f t="shared" si="6"/>
        <v>0</v>
      </c>
      <c r="O442" s="40"/>
      <c r="P442" s="45"/>
      <c r="Q442" s="51"/>
      <c r="R442" s="51"/>
    </row>
    <row r="443" spans="1:18" ht="39.75" customHeight="1" x14ac:dyDescent="0.2">
      <c r="A443" s="39"/>
      <c r="B443" s="56" t="str">
        <f>IFERROR(IF($A443&gt;0,VLOOKUP($A443,Tabla75[#All],5,FALSE),""),"LA INSTITUCIÓN NO SE ENCUENTRA EN EL RFIETP, INGRESE UN CUE CORRECTO")</f>
        <v/>
      </c>
      <c r="C443" s="56" t="str">
        <f>IFERROR(IF($A443&gt;0,VLOOKUP($A443,Tabla75[#All],2,FALSE),""),"LA INSTITUCIÓN NO SE ENCUENTRA EN EL RFIETP, INGRESE UN CUE CORRECTO")</f>
        <v/>
      </c>
      <c r="D443" s="56" t="str">
        <f>IFERROR(IF($A443&gt;0,VLOOKUP($A443,Tabla75[#All],3,FALSE),""),"LA INSTITUCIÓN NO SE ENCUENTRA EN EL RFIETP, INGRESE UN CUE CORRECTO")</f>
        <v/>
      </c>
      <c r="E443" s="56" t="str">
        <f>IFERROR(IF($A443&gt;0,VLOOKUP($A443,Tabla75[#All],4,FALSE),""),"LA INSTITUCIÓN NO SE ENCUENTRA EN EL RFIETP, INGRESE UN CUE CORRECTO")</f>
        <v/>
      </c>
      <c r="F443" s="40"/>
      <c r="G443" s="41"/>
      <c r="H443" s="41"/>
      <c r="I443" s="42"/>
      <c r="J443" s="54"/>
      <c r="K443" s="40"/>
      <c r="L443" s="41"/>
      <c r="M443" s="43"/>
      <c r="N443" s="44">
        <f t="shared" si="6"/>
        <v>0</v>
      </c>
      <c r="O443" s="40"/>
      <c r="P443" s="45"/>
      <c r="Q443" s="51"/>
      <c r="R443" s="51"/>
    </row>
    <row r="444" spans="1:18" ht="39.75" customHeight="1" x14ac:dyDescent="0.2">
      <c r="A444" s="39"/>
      <c r="B444" s="56" t="str">
        <f>IFERROR(IF($A444&gt;0,VLOOKUP($A444,Tabla75[#All],5,FALSE),""),"LA INSTITUCIÓN NO SE ENCUENTRA EN EL RFIETP, INGRESE UN CUE CORRECTO")</f>
        <v/>
      </c>
      <c r="C444" s="56" t="str">
        <f>IFERROR(IF($A444&gt;0,VLOOKUP($A444,Tabla75[#All],2,FALSE),""),"LA INSTITUCIÓN NO SE ENCUENTRA EN EL RFIETP, INGRESE UN CUE CORRECTO")</f>
        <v/>
      </c>
      <c r="D444" s="56" t="str">
        <f>IFERROR(IF($A444&gt;0,VLOOKUP($A444,Tabla75[#All],3,FALSE),""),"LA INSTITUCIÓN NO SE ENCUENTRA EN EL RFIETP, INGRESE UN CUE CORRECTO")</f>
        <v/>
      </c>
      <c r="E444" s="56" t="str">
        <f>IFERROR(IF($A444&gt;0,VLOOKUP($A444,Tabla75[#All],4,FALSE),""),"LA INSTITUCIÓN NO SE ENCUENTRA EN EL RFIETP, INGRESE UN CUE CORRECTO")</f>
        <v/>
      </c>
      <c r="F444" s="40"/>
      <c r="G444" s="41"/>
      <c r="H444" s="41"/>
      <c r="I444" s="42"/>
      <c r="J444" s="54"/>
      <c r="K444" s="40"/>
      <c r="L444" s="41"/>
      <c r="M444" s="43"/>
      <c r="N444" s="44">
        <f t="shared" si="6"/>
        <v>0</v>
      </c>
      <c r="O444" s="40"/>
      <c r="P444" s="45"/>
      <c r="Q444" s="51"/>
      <c r="R444" s="51"/>
    </row>
    <row r="445" spans="1:18" ht="39.75" customHeight="1" x14ac:dyDescent="0.2">
      <c r="A445" s="39"/>
      <c r="B445" s="56" t="str">
        <f>IFERROR(IF($A445&gt;0,VLOOKUP($A445,Tabla75[#All],5,FALSE),""),"LA INSTITUCIÓN NO SE ENCUENTRA EN EL RFIETP, INGRESE UN CUE CORRECTO")</f>
        <v/>
      </c>
      <c r="C445" s="56" t="str">
        <f>IFERROR(IF($A445&gt;0,VLOOKUP($A445,Tabla75[#All],2,FALSE),""),"LA INSTITUCIÓN NO SE ENCUENTRA EN EL RFIETP, INGRESE UN CUE CORRECTO")</f>
        <v/>
      </c>
      <c r="D445" s="56" t="str">
        <f>IFERROR(IF($A445&gt;0,VLOOKUP($A445,Tabla75[#All],3,FALSE),""),"LA INSTITUCIÓN NO SE ENCUENTRA EN EL RFIETP, INGRESE UN CUE CORRECTO")</f>
        <v/>
      </c>
      <c r="E445" s="56" t="str">
        <f>IFERROR(IF($A445&gt;0,VLOOKUP($A445,Tabla75[#All],4,FALSE),""),"LA INSTITUCIÓN NO SE ENCUENTRA EN EL RFIETP, INGRESE UN CUE CORRECTO")</f>
        <v/>
      </c>
      <c r="F445" s="40"/>
      <c r="G445" s="41"/>
      <c r="H445" s="41"/>
      <c r="I445" s="42"/>
      <c r="J445" s="54"/>
      <c r="K445" s="40"/>
      <c r="L445" s="41"/>
      <c r="M445" s="43"/>
      <c r="N445" s="44">
        <f t="shared" si="6"/>
        <v>0</v>
      </c>
      <c r="O445" s="40"/>
      <c r="P445" s="45"/>
      <c r="Q445" s="51"/>
      <c r="R445" s="51"/>
    </row>
    <row r="446" spans="1:18" ht="39.75" customHeight="1" x14ac:dyDescent="0.2">
      <c r="A446" s="39"/>
      <c r="B446" s="56" t="str">
        <f>IFERROR(IF($A446&gt;0,VLOOKUP($A446,Tabla75[#All],5,FALSE),""),"LA INSTITUCIÓN NO SE ENCUENTRA EN EL RFIETP, INGRESE UN CUE CORRECTO")</f>
        <v/>
      </c>
      <c r="C446" s="56" t="str">
        <f>IFERROR(IF($A446&gt;0,VLOOKUP($A446,Tabla75[#All],2,FALSE),""),"LA INSTITUCIÓN NO SE ENCUENTRA EN EL RFIETP, INGRESE UN CUE CORRECTO")</f>
        <v/>
      </c>
      <c r="D446" s="56" t="str">
        <f>IFERROR(IF($A446&gt;0,VLOOKUP($A446,Tabla75[#All],3,FALSE),""),"LA INSTITUCIÓN NO SE ENCUENTRA EN EL RFIETP, INGRESE UN CUE CORRECTO")</f>
        <v/>
      </c>
      <c r="E446" s="56" t="str">
        <f>IFERROR(IF($A446&gt;0,VLOOKUP($A446,Tabla75[#All],4,FALSE),""),"LA INSTITUCIÓN NO SE ENCUENTRA EN EL RFIETP, INGRESE UN CUE CORRECTO")</f>
        <v/>
      </c>
      <c r="F446" s="40"/>
      <c r="G446" s="41"/>
      <c r="H446" s="41"/>
      <c r="I446" s="42"/>
      <c r="J446" s="54"/>
      <c r="K446" s="40"/>
      <c r="L446" s="41"/>
      <c r="M446" s="43"/>
      <c r="N446" s="44">
        <f t="shared" si="6"/>
        <v>0</v>
      </c>
      <c r="O446" s="40"/>
      <c r="P446" s="45"/>
      <c r="Q446" s="51"/>
      <c r="R446" s="51"/>
    </row>
    <row r="447" spans="1:18" ht="39.75" customHeight="1" x14ac:dyDescent="0.2">
      <c r="A447" s="39"/>
      <c r="B447" s="56" t="str">
        <f>IFERROR(IF($A447&gt;0,VLOOKUP($A447,Tabla75[#All],5,FALSE),""),"LA INSTITUCIÓN NO SE ENCUENTRA EN EL RFIETP, INGRESE UN CUE CORRECTO")</f>
        <v/>
      </c>
      <c r="C447" s="56" t="str">
        <f>IFERROR(IF($A447&gt;0,VLOOKUP($A447,Tabla75[#All],2,FALSE),""),"LA INSTITUCIÓN NO SE ENCUENTRA EN EL RFIETP, INGRESE UN CUE CORRECTO")</f>
        <v/>
      </c>
      <c r="D447" s="56" t="str">
        <f>IFERROR(IF($A447&gt;0,VLOOKUP($A447,Tabla75[#All],3,FALSE),""),"LA INSTITUCIÓN NO SE ENCUENTRA EN EL RFIETP, INGRESE UN CUE CORRECTO")</f>
        <v/>
      </c>
      <c r="E447" s="56" t="str">
        <f>IFERROR(IF($A447&gt;0,VLOOKUP($A447,Tabla75[#All],4,FALSE),""),"LA INSTITUCIÓN NO SE ENCUENTRA EN EL RFIETP, INGRESE UN CUE CORRECTO")</f>
        <v/>
      </c>
      <c r="F447" s="40"/>
      <c r="G447" s="41"/>
      <c r="H447" s="41"/>
      <c r="I447" s="42"/>
      <c r="J447" s="54"/>
      <c r="K447" s="40"/>
      <c r="L447" s="41"/>
      <c r="M447" s="43"/>
      <c r="N447" s="44">
        <f t="shared" si="6"/>
        <v>0</v>
      </c>
      <c r="O447" s="40"/>
      <c r="P447" s="45"/>
      <c r="Q447" s="51"/>
      <c r="R447" s="51"/>
    </row>
    <row r="448" spans="1:18" ht="39.75" customHeight="1" x14ac:dyDescent="0.2">
      <c r="A448" s="39"/>
      <c r="B448" s="56" t="str">
        <f>IFERROR(IF($A448&gt;0,VLOOKUP($A448,Tabla75[#All],5,FALSE),""),"LA INSTITUCIÓN NO SE ENCUENTRA EN EL RFIETP, INGRESE UN CUE CORRECTO")</f>
        <v/>
      </c>
      <c r="C448" s="56" t="str">
        <f>IFERROR(IF($A448&gt;0,VLOOKUP($A448,Tabla75[#All],2,FALSE),""),"LA INSTITUCIÓN NO SE ENCUENTRA EN EL RFIETP, INGRESE UN CUE CORRECTO")</f>
        <v/>
      </c>
      <c r="D448" s="56" t="str">
        <f>IFERROR(IF($A448&gt;0,VLOOKUP($A448,Tabla75[#All],3,FALSE),""),"LA INSTITUCIÓN NO SE ENCUENTRA EN EL RFIETP, INGRESE UN CUE CORRECTO")</f>
        <v/>
      </c>
      <c r="E448" s="56" t="str">
        <f>IFERROR(IF($A448&gt;0,VLOOKUP($A448,Tabla75[#All],4,FALSE),""),"LA INSTITUCIÓN NO SE ENCUENTRA EN EL RFIETP, INGRESE UN CUE CORRECTO")</f>
        <v/>
      </c>
      <c r="F448" s="40"/>
      <c r="G448" s="41"/>
      <c r="H448" s="41"/>
      <c r="I448" s="42"/>
      <c r="J448" s="54"/>
      <c r="K448" s="40"/>
      <c r="L448" s="41"/>
      <c r="M448" s="43"/>
      <c r="N448" s="44">
        <f t="shared" si="6"/>
        <v>0</v>
      </c>
      <c r="O448" s="40"/>
      <c r="P448" s="45"/>
      <c r="Q448" s="51"/>
      <c r="R448" s="51"/>
    </row>
    <row r="449" spans="1:18" ht="39.75" customHeight="1" x14ac:dyDescent="0.2">
      <c r="A449" s="39"/>
      <c r="B449" s="56" t="str">
        <f>IFERROR(IF($A449&gt;0,VLOOKUP($A449,Tabla75[#All],5,FALSE),""),"LA INSTITUCIÓN NO SE ENCUENTRA EN EL RFIETP, INGRESE UN CUE CORRECTO")</f>
        <v/>
      </c>
      <c r="C449" s="56" t="str">
        <f>IFERROR(IF($A449&gt;0,VLOOKUP($A449,Tabla75[#All],2,FALSE),""),"LA INSTITUCIÓN NO SE ENCUENTRA EN EL RFIETP, INGRESE UN CUE CORRECTO")</f>
        <v/>
      </c>
      <c r="D449" s="56" t="str">
        <f>IFERROR(IF($A449&gt;0,VLOOKUP($A449,Tabla75[#All],3,FALSE),""),"LA INSTITUCIÓN NO SE ENCUENTRA EN EL RFIETP, INGRESE UN CUE CORRECTO")</f>
        <v/>
      </c>
      <c r="E449" s="56" t="str">
        <f>IFERROR(IF($A449&gt;0,VLOOKUP($A449,Tabla75[#All],4,FALSE),""),"LA INSTITUCIÓN NO SE ENCUENTRA EN EL RFIETP, INGRESE UN CUE CORRECTO")</f>
        <v/>
      </c>
      <c r="F449" s="40"/>
      <c r="G449" s="41"/>
      <c r="H449" s="41"/>
      <c r="I449" s="42"/>
      <c r="J449" s="54"/>
      <c r="K449" s="40"/>
      <c r="L449" s="41"/>
      <c r="M449" s="43"/>
      <c r="N449" s="44">
        <f t="shared" si="6"/>
        <v>0</v>
      </c>
      <c r="O449" s="40"/>
      <c r="P449" s="45"/>
      <c r="Q449" s="51"/>
      <c r="R449" s="51"/>
    </row>
    <row r="450" spans="1:18" ht="39.75" customHeight="1" x14ac:dyDescent="0.2">
      <c r="A450" s="39"/>
      <c r="B450" s="56" t="str">
        <f>IFERROR(IF($A450&gt;0,VLOOKUP($A450,Tabla75[#All],5,FALSE),""),"LA INSTITUCIÓN NO SE ENCUENTRA EN EL RFIETP, INGRESE UN CUE CORRECTO")</f>
        <v/>
      </c>
      <c r="C450" s="56" t="str">
        <f>IFERROR(IF($A450&gt;0,VLOOKUP($A450,Tabla75[#All],2,FALSE),""),"LA INSTITUCIÓN NO SE ENCUENTRA EN EL RFIETP, INGRESE UN CUE CORRECTO")</f>
        <v/>
      </c>
      <c r="D450" s="56" t="str">
        <f>IFERROR(IF($A450&gt;0,VLOOKUP($A450,Tabla75[#All],3,FALSE),""),"LA INSTITUCIÓN NO SE ENCUENTRA EN EL RFIETP, INGRESE UN CUE CORRECTO")</f>
        <v/>
      </c>
      <c r="E450" s="56" t="str">
        <f>IFERROR(IF($A450&gt;0,VLOOKUP($A450,Tabla75[#All],4,FALSE),""),"LA INSTITUCIÓN NO SE ENCUENTRA EN EL RFIETP, INGRESE UN CUE CORRECTO")</f>
        <v/>
      </c>
      <c r="F450" s="40"/>
      <c r="G450" s="41"/>
      <c r="H450" s="41"/>
      <c r="I450" s="42"/>
      <c r="J450" s="54"/>
      <c r="K450" s="40"/>
      <c r="L450" s="41"/>
      <c r="M450" s="43"/>
      <c r="N450" s="44">
        <f t="shared" si="6"/>
        <v>0</v>
      </c>
      <c r="O450" s="40"/>
      <c r="P450" s="45"/>
      <c r="Q450" s="51"/>
      <c r="R450" s="51"/>
    </row>
    <row r="451" spans="1:18" ht="39.75" customHeight="1" x14ac:dyDescent="0.2">
      <c r="A451" s="39"/>
      <c r="B451" s="56" t="str">
        <f>IFERROR(IF($A451&gt;0,VLOOKUP($A451,Tabla75[#All],5,FALSE),""),"LA INSTITUCIÓN NO SE ENCUENTRA EN EL RFIETP, INGRESE UN CUE CORRECTO")</f>
        <v/>
      </c>
      <c r="C451" s="56" t="str">
        <f>IFERROR(IF($A451&gt;0,VLOOKUP($A451,Tabla75[#All],2,FALSE),""),"LA INSTITUCIÓN NO SE ENCUENTRA EN EL RFIETP, INGRESE UN CUE CORRECTO")</f>
        <v/>
      </c>
      <c r="D451" s="56" t="str">
        <f>IFERROR(IF($A451&gt;0,VLOOKUP($A451,Tabla75[#All],3,FALSE),""),"LA INSTITUCIÓN NO SE ENCUENTRA EN EL RFIETP, INGRESE UN CUE CORRECTO")</f>
        <v/>
      </c>
      <c r="E451" s="56" t="str">
        <f>IFERROR(IF($A451&gt;0,VLOOKUP($A451,Tabla75[#All],4,FALSE),""),"LA INSTITUCIÓN NO SE ENCUENTRA EN EL RFIETP, INGRESE UN CUE CORRECTO")</f>
        <v/>
      </c>
      <c r="F451" s="40"/>
      <c r="G451" s="41"/>
      <c r="H451" s="41"/>
      <c r="I451" s="42"/>
      <c r="J451" s="54"/>
      <c r="K451" s="40"/>
      <c r="L451" s="41"/>
      <c r="M451" s="43"/>
      <c r="N451" s="44">
        <f t="shared" si="6"/>
        <v>0</v>
      </c>
      <c r="O451" s="40"/>
      <c r="P451" s="45"/>
      <c r="Q451" s="51"/>
      <c r="R451" s="51"/>
    </row>
    <row r="452" spans="1:18" ht="39.75" customHeight="1" x14ac:dyDescent="0.2">
      <c r="A452" s="39"/>
      <c r="B452" s="56" t="str">
        <f>IFERROR(IF($A452&gt;0,VLOOKUP($A452,Tabla75[#All],5,FALSE),""),"LA INSTITUCIÓN NO SE ENCUENTRA EN EL RFIETP, INGRESE UN CUE CORRECTO")</f>
        <v/>
      </c>
      <c r="C452" s="56" t="str">
        <f>IFERROR(IF($A452&gt;0,VLOOKUP($A452,Tabla75[#All],2,FALSE),""),"LA INSTITUCIÓN NO SE ENCUENTRA EN EL RFIETP, INGRESE UN CUE CORRECTO")</f>
        <v/>
      </c>
      <c r="D452" s="56" t="str">
        <f>IFERROR(IF($A452&gt;0,VLOOKUP($A452,Tabla75[#All],3,FALSE),""),"LA INSTITUCIÓN NO SE ENCUENTRA EN EL RFIETP, INGRESE UN CUE CORRECTO")</f>
        <v/>
      </c>
      <c r="E452" s="56" t="str">
        <f>IFERROR(IF($A452&gt;0,VLOOKUP($A452,Tabla75[#All],4,FALSE),""),"LA INSTITUCIÓN NO SE ENCUENTRA EN EL RFIETP, INGRESE UN CUE CORRECTO")</f>
        <v/>
      </c>
      <c r="F452" s="40"/>
      <c r="G452" s="41"/>
      <c r="H452" s="41"/>
      <c r="I452" s="42"/>
      <c r="J452" s="54"/>
      <c r="K452" s="40"/>
      <c r="L452" s="41"/>
      <c r="M452" s="43"/>
      <c r="N452" s="44">
        <f t="shared" si="6"/>
        <v>0</v>
      </c>
      <c r="O452" s="40"/>
      <c r="P452" s="45"/>
      <c r="Q452" s="51"/>
      <c r="R452" s="51"/>
    </row>
    <row r="453" spans="1:18" ht="39.75" customHeight="1" x14ac:dyDescent="0.2">
      <c r="A453" s="39"/>
      <c r="B453" s="56" t="str">
        <f>IFERROR(IF($A453&gt;0,VLOOKUP($A453,Tabla75[#All],5,FALSE),""),"LA INSTITUCIÓN NO SE ENCUENTRA EN EL RFIETP, INGRESE UN CUE CORRECTO")</f>
        <v/>
      </c>
      <c r="C453" s="56" t="str">
        <f>IFERROR(IF($A453&gt;0,VLOOKUP($A453,Tabla75[#All],2,FALSE),""),"LA INSTITUCIÓN NO SE ENCUENTRA EN EL RFIETP, INGRESE UN CUE CORRECTO")</f>
        <v/>
      </c>
      <c r="D453" s="56" t="str">
        <f>IFERROR(IF($A453&gt;0,VLOOKUP($A453,Tabla75[#All],3,FALSE),""),"LA INSTITUCIÓN NO SE ENCUENTRA EN EL RFIETP, INGRESE UN CUE CORRECTO")</f>
        <v/>
      </c>
      <c r="E453" s="56" t="str">
        <f>IFERROR(IF($A453&gt;0,VLOOKUP($A453,Tabla75[#All],4,FALSE),""),"LA INSTITUCIÓN NO SE ENCUENTRA EN EL RFIETP, INGRESE UN CUE CORRECTO")</f>
        <v/>
      </c>
      <c r="F453" s="40"/>
      <c r="G453" s="41"/>
      <c r="H453" s="41"/>
      <c r="I453" s="42"/>
      <c r="J453" s="54"/>
      <c r="K453" s="40"/>
      <c r="L453" s="41"/>
      <c r="M453" s="43"/>
      <c r="N453" s="44">
        <f t="shared" si="6"/>
        <v>0</v>
      </c>
      <c r="O453" s="40"/>
      <c r="P453" s="45"/>
      <c r="Q453" s="51"/>
      <c r="R453" s="51"/>
    </row>
    <row r="454" spans="1:18" ht="39.75" customHeight="1" x14ac:dyDescent="0.2">
      <c r="A454" s="39"/>
      <c r="B454" s="56" t="str">
        <f>IFERROR(IF($A454&gt;0,VLOOKUP($A454,Tabla75[#All],5,FALSE),""),"LA INSTITUCIÓN NO SE ENCUENTRA EN EL RFIETP, INGRESE UN CUE CORRECTO")</f>
        <v/>
      </c>
      <c r="C454" s="56" t="str">
        <f>IFERROR(IF($A454&gt;0,VLOOKUP($A454,Tabla75[#All],2,FALSE),""),"LA INSTITUCIÓN NO SE ENCUENTRA EN EL RFIETP, INGRESE UN CUE CORRECTO")</f>
        <v/>
      </c>
      <c r="D454" s="56" t="str">
        <f>IFERROR(IF($A454&gt;0,VLOOKUP($A454,Tabla75[#All],3,FALSE),""),"LA INSTITUCIÓN NO SE ENCUENTRA EN EL RFIETP, INGRESE UN CUE CORRECTO")</f>
        <v/>
      </c>
      <c r="E454" s="56" t="str">
        <f>IFERROR(IF($A454&gt;0,VLOOKUP($A454,Tabla75[#All],4,FALSE),""),"LA INSTITUCIÓN NO SE ENCUENTRA EN EL RFIETP, INGRESE UN CUE CORRECTO")</f>
        <v/>
      </c>
      <c r="F454" s="40"/>
      <c r="G454" s="41"/>
      <c r="H454" s="41"/>
      <c r="I454" s="42"/>
      <c r="J454" s="54"/>
      <c r="K454" s="40"/>
      <c r="L454" s="41"/>
      <c r="M454" s="43"/>
      <c r="N454" s="44">
        <f t="shared" si="6"/>
        <v>0</v>
      </c>
      <c r="O454" s="40"/>
      <c r="P454" s="45"/>
      <c r="Q454" s="51"/>
      <c r="R454" s="51"/>
    </row>
    <row r="455" spans="1:18" ht="39.75" customHeight="1" x14ac:dyDescent="0.2">
      <c r="A455" s="39"/>
      <c r="B455" s="56" t="str">
        <f>IFERROR(IF($A455&gt;0,VLOOKUP($A455,Tabla75[#All],5,FALSE),""),"LA INSTITUCIÓN NO SE ENCUENTRA EN EL RFIETP, INGRESE UN CUE CORRECTO")</f>
        <v/>
      </c>
      <c r="C455" s="56" t="str">
        <f>IFERROR(IF($A455&gt;0,VLOOKUP($A455,Tabla75[#All],2,FALSE),""),"LA INSTITUCIÓN NO SE ENCUENTRA EN EL RFIETP, INGRESE UN CUE CORRECTO")</f>
        <v/>
      </c>
      <c r="D455" s="56" t="str">
        <f>IFERROR(IF($A455&gt;0,VLOOKUP($A455,Tabla75[#All],3,FALSE),""),"LA INSTITUCIÓN NO SE ENCUENTRA EN EL RFIETP, INGRESE UN CUE CORRECTO")</f>
        <v/>
      </c>
      <c r="E455" s="56" t="str">
        <f>IFERROR(IF($A455&gt;0,VLOOKUP($A455,Tabla75[#All],4,FALSE),""),"LA INSTITUCIÓN NO SE ENCUENTRA EN EL RFIETP, INGRESE UN CUE CORRECTO")</f>
        <v/>
      </c>
      <c r="F455" s="40"/>
      <c r="G455" s="41"/>
      <c r="H455" s="41"/>
      <c r="I455" s="42"/>
      <c r="J455" s="54"/>
      <c r="K455" s="40"/>
      <c r="L455" s="41"/>
      <c r="M455" s="43"/>
      <c r="N455" s="44">
        <f t="shared" si="6"/>
        <v>0</v>
      </c>
      <c r="O455" s="40"/>
      <c r="P455" s="45"/>
      <c r="Q455" s="51"/>
      <c r="R455" s="51"/>
    </row>
    <row r="456" spans="1:18" ht="39.75" customHeight="1" x14ac:dyDescent="0.2">
      <c r="A456" s="39"/>
      <c r="B456" s="56" t="str">
        <f>IFERROR(IF($A456&gt;0,VLOOKUP($A456,Tabla75[#All],5,FALSE),""),"LA INSTITUCIÓN NO SE ENCUENTRA EN EL RFIETP, INGRESE UN CUE CORRECTO")</f>
        <v/>
      </c>
      <c r="C456" s="56" t="str">
        <f>IFERROR(IF($A456&gt;0,VLOOKUP($A456,Tabla75[#All],2,FALSE),""),"LA INSTITUCIÓN NO SE ENCUENTRA EN EL RFIETP, INGRESE UN CUE CORRECTO")</f>
        <v/>
      </c>
      <c r="D456" s="56" t="str">
        <f>IFERROR(IF($A456&gt;0,VLOOKUP($A456,Tabla75[#All],3,FALSE),""),"LA INSTITUCIÓN NO SE ENCUENTRA EN EL RFIETP, INGRESE UN CUE CORRECTO")</f>
        <v/>
      </c>
      <c r="E456" s="56" t="str">
        <f>IFERROR(IF($A456&gt;0,VLOOKUP($A456,Tabla75[#All],4,FALSE),""),"LA INSTITUCIÓN NO SE ENCUENTRA EN EL RFIETP, INGRESE UN CUE CORRECTO")</f>
        <v/>
      </c>
      <c r="F456" s="40"/>
      <c r="G456" s="41"/>
      <c r="H456" s="41"/>
      <c r="I456" s="42"/>
      <c r="J456" s="54"/>
      <c r="K456" s="40"/>
      <c r="L456" s="41"/>
      <c r="M456" s="43"/>
      <c r="N456" s="44">
        <f t="shared" si="6"/>
        <v>0</v>
      </c>
      <c r="O456" s="40"/>
      <c r="P456" s="45"/>
      <c r="Q456" s="51"/>
      <c r="R456" s="51"/>
    </row>
    <row r="457" spans="1:18" ht="39.75" customHeight="1" x14ac:dyDescent="0.2">
      <c r="A457" s="39"/>
      <c r="B457" s="56" t="str">
        <f>IFERROR(IF($A457&gt;0,VLOOKUP($A457,Tabla75[#All],5,FALSE),""),"LA INSTITUCIÓN NO SE ENCUENTRA EN EL RFIETP, INGRESE UN CUE CORRECTO")</f>
        <v/>
      </c>
      <c r="C457" s="56" t="str">
        <f>IFERROR(IF($A457&gt;0,VLOOKUP($A457,Tabla75[#All],2,FALSE),""),"LA INSTITUCIÓN NO SE ENCUENTRA EN EL RFIETP, INGRESE UN CUE CORRECTO")</f>
        <v/>
      </c>
      <c r="D457" s="56" t="str">
        <f>IFERROR(IF($A457&gt;0,VLOOKUP($A457,Tabla75[#All],3,FALSE),""),"LA INSTITUCIÓN NO SE ENCUENTRA EN EL RFIETP, INGRESE UN CUE CORRECTO")</f>
        <v/>
      </c>
      <c r="E457" s="56" t="str">
        <f>IFERROR(IF($A457&gt;0,VLOOKUP($A457,Tabla75[#All],4,FALSE),""),"LA INSTITUCIÓN NO SE ENCUENTRA EN EL RFIETP, INGRESE UN CUE CORRECTO")</f>
        <v/>
      </c>
      <c r="F457" s="40"/>
      <c r="G457" s="41"/>
      <c r="H457" s="41"/>
      <c r="I457" s="42"/>
      <c r="J457" s="54"/>
      <c r="K457" s="40"/>
      <c r="L457" s="41"/>
      <c r="M457" s="43"/>
      <c r="N457" s="44">
        <f t="shared" si="6"/>
        <v>0</v>
      </c>
      <c r="O457" s="40"/>
      <c r="P457" s="45"/>
      <c r="Q457" s="51"/>
      <c r="R457" s="51"/>
    </row>
    <row r="458" spans="1:18" ht="39.75" customHeight="1" x14ac:dyDescent="0.2">
      <c r="A458" s="39"/>
      <c r="B458" s="56" t="str">
        <f>IFERROR(IF($A458&gt;0,VLOOKUP($A458,Tabla75[#All],5,FALSE),""),"LA INSTITUCIÓN NO SE ENCUENTRA EN EL RFIETP, INGRESE UN CUE CORRECTO")</f>
        <v/>
      </c>
      <c r="C458" s="56" t="str">
        <f>IFERROR(IF($A458&gt;0,VLOOKUP($A458,Tabla75[#All],2,FALSE),""),"LA INSTITUCIÓN NO SE ENCUENTRA EN EL RFIETP, INGRESE UN CUE CORRECTO")</f>
        <v/>
      </c>
      <c r="D458" s="56" t="str">
        <f>IFERROR(IF($A458&gt;0,VLOOKUP($A458,Tabla75[#All],3,FALSE),""),"LA INSTITUCIÓN NO SE ENCUENTRA EN EL RFIETP, INGRESE UN CUE CORRECTO")</f>
        <v/>
      </c>
      <c r="E458" s="56" t="str">
        <f>IFERROR(IF($A458&gt;0,VLOOKUP($A458,Tabla75[#All],4,FALSE),""),"LA INSTITUCIÓN NO SE ENCUENTRA EN EL RFIETP, INGRESE UN CUE CORRECTO")</f>
        <v/>
      </c>
      <c r="F458" s="40"/>
      <c r="G458" s="41"/>
      <c r="H458" s="41"/>
      <c r="I458" s="42"/>
      <c r="J458" s="54"/>
      <c r="K458" s="40"/>
      <c r="L458" s="41"/>
      <c r="M458" s="43"/>
      <c r="N458" s="44">
        <f t="shared" si="6"/>
        <v>0</v>
      </c>
      <c r="O458" s="40"/>
      <c r="P458" s="45"/>
      <c r="Q458" s="51"/>
      <c r="R458" s="51"/>
    </row>
    <row r="459" spans="1:18" ht="39.75" customHeight="1" x14ac:dyDescent="0.2">
      <c r="A459" s="39"/>
      <c r="B459" s="56" t="str">
        <f>IFERROR(IF($A459&gt;0,VLOOKUP($A459,Tabla75[#All],5,FALSE),""),"LA INSTITUCIÓN NO SE ENCUENTRA EN EL RFIETP, INGRESE UN CUE CORRECTO")</f>
        <v/>
      </c>
      <c r="C459" s="56" t="str">
        <f>IFERROR(IF($A459&gt;0,VLOOKUP($A459,Tabla75[#All],2,FALSE),""),"LA INSTITUCIÓN NO SE ENCUENTRA EN EL RFIETP, INGRESE UN CUE CORRECTO")</f>
        <v/>
      </c>
      <c r="D459" s="56" t="str">
        <f>IFERROR(IF($A459&gt;0,VLOOKUP($A459,Tabla75[#All],3,FALSE),""),"LA INSTITUCIÓN NO SE ENCUENTRA EN EL RFIETP, INGRESE UN CUE CORRECTO")</f>
        <v/>
      </c>
      <c r="E459" s="56" t="str">
        <f>IFERROR(IF($A459&gt;0,VLOOKUP($A459,Tabla75[#All],4,FALSE),""),"LA INSTITUCIÓN NO SE ENCUENTRA EN EL RFIETP, INGRESE UN CUE CORRECTO")</f>
        <v/>
      </c>
      <c r="F459" s="40"/>
      <c r="G459" s="41"/>
      <c r="H459" s="41"/>
      <c r="I459" s="42"/>
      <c r="J459" s="54"/>
      <c r="K459" s="40"/>
      <c r="L459" s="41"/>
      <c r="M459" s="43"/>
      <c r="N459" s="44">
        <f t="shared" ref="N459:N509" si="7">+L459*M459</f>
        <v>0</v>
      </c>
      <c r="O459" s="40"/>
      <c r="P459" s="45"/>
      <c r="Q459" s="51"/>
      <c r="R459" s="51"/>
    </row>
    <row r="460" spans="1:18" ht="39.75" customHeight="1" x14ac:dyDescent="0.2">
      <c r="A460" s="39"/>
      <c r="B460" s="56" t="str">
        <f>IFERROR(IF($A460&gt;0,VLOOKUP($A460,Tabla75[#All],5,FALSE),""),"LA INSTITUCIÓN NO SE ENCUENTRA EN EL RFIETP, INGRESE UN CUE CORRECTO")</f>
        <v/>
      </c>
      <c r="C460" s="56" t="str">
        <f>IFERROR(IF($A460&gt;0,VLOOKUP($A460,Tabla75[#All],2,FALSE),""),"LA INSTITUCIÓN NO SE ENCUENTRA EN EL RFIETP, INGRESE UN CUE CORRECTO")</f>
        <v/>
      </c>
      <c r="D460" s="56" t="str">
        <f>IFERROR(IF($A460&gt;0,VLOOKUP($A460,Tabla75[#All],3,FALSE),""),"LA INSTITUCIÓN NO SE ENCUENTRA EN EL RFIETP, INGRESE UN CUE CORRECTO")</f>
        <v/>
      </c>
      <c r="E460" s="56" t="str">
        <f>IFERROR(IF($A460&gt;0,VLOOKUP($A460,Tabla75[#All],4,FALSE),""),"LA INSTITUCIÓN NO SE ENCUENTRA EN EL RFIETP, INGRESE UN CUE CORRECTO")</f>
        <v/>
      </c>
      <c r="F460" s="40"/>
      <c r="G460" s="41"/>
      <c r="H460" s="41"/>
      <c r="I460" s="42"/>
      <c r="J460" s="54"/>
      <c r="K460" s="40"/>
      <c r="L460" s="41"/>
      <c r="M460" s="43"/>
      <c r="N460" s="44">
        <f t="shared" si="7"/>
        <v>0</v>
      </c>
      <c r="O460" s="40"/>
      <c r="P460" s="45"/>
      <c r="Q460" s="51"/>
      <c r="R460" s="51"/>
    </row>
    <row r="461" spans="1:18" ht="39.75" customHeight="1" x14ac:dyDescent="0.2">
      <c r="A461" s="39"/>
      <c r="B461" s="56" t="str">
        <f>IFERROR(IF($A461&gt;0,VLOOKUP($A461,Tabla75[#All],5,FALSE),""),"LA INSTITUCIÓN NO SE ENCUENTRA EN EL RFIETP, INGRESE UN CUE CORRECTO")</f>
        <v/>
      </c>
      <c r="C461" s="56" t="str">
        <f>IFERROR(IF($A461&gt;0,VLOOKUP($A461,Tabla75[#All],2,FALSE),""),"LA INSTITUCIÓN NO SE ENCUENTRA EN EL RFIETP, INGRESE UN CUE CORRECTO")</f>
        <v/>
      </c>
      <c r="D461" s="56" t="str">
        <f>IFERROR(IF($A461&gt;0,VLOOKUP($A461,Tabla75[#All],3,FALSE),""),"LA INSTITUCIÓN NO SE ENCUENTRA EN EL RFIETP, INGRESE UN CUE CORRECTO")</f>
        <v/>
      </c>
      <c r="E461" s="56" t="str">
        <f>IFERROR(IF($A461&gt;0,VLOOKUP($A461,Tabla75[#All],4,FALSE),""),"LA INSTITUCIÓN NO SE ENCUENTRA EN EL RFIETP, INGRESE UN CUE CORRECTO")</f>
        <v/>
      </c>
      <c r="F461" s="40"/>
      <c r="G461" s="41"/>
      <c r="H461" s="41"/>
      <c r="I461" s="42"/>
      <c r="J461" s="54"/>
      <c r="K461" s="40"/>
      <c r="L461" s="41"/>
      <c r="M461" s="43"/>
      <c r="N461" s="44">
        <f t="shared" si="7"/>
        <v>0</v>
      </c>
      <c r="O461" s="40"/>
      <c r="P461" s="45"/>
      <c r="Q461" s="51"/>
      <c r="R461" s="51"/>
    </row>
    <row r="462" spans="1:18" ht="39.75" customHeight="1" x14ac:dyDescent="0.2">
      <c r="A462" s="39"/>
      <c r="B462" s="56" t="str">
        <f>IFERROR(IF($A462&gt;0,VLOOKUP($A462,Tabla75[#All],5,FALSE),""),"LA INSTITUCIÓN NO SE ENCUENTRA EN EL RFIETP, INGRESE UN CUE CORRECTO")</f>
        <v/>
      </c>
      <c r="C462" s="56" t="str">
        <f>IFERROR(IF($A462&gt;0,VLOOKUP($A462,Tabla75[#All],2,FALSE),""),"LA INSTITUCIÓN NO SE ENCUENTRA EN EL RFIETP, INGRESE UN CUE CORRECTO")</f>
        <v/>
      </c>
      <c r="D462" s="56" t="str">
        <f>IFERROR(IF($A462&gt;0,VLOOKUP($A462,Tabla75[#All],3,FALSE),""),"LA INSTITUCIÓN NO SE ENCUENTRA EN EL RFIETP, INGRESE UN CUE CORRECTO")</f>
        <v/>
      </c>
      <c r="E462" s="56" t="str">
        <f>IFERROR(IF($A462&gt;0,VLOOKUP($A462,Tabla75[#All],4,FALSE),""),"LA INSTITUCIÓN NO SE ENCUENTRA EN EL RFIETP, INGRESE UN CUE CORRECTO")</f>
        <v/>
      </c>
      <c r="F462" s="40"/>
      <c r="G462" s="41"/>
      <c r="H462" s="41"/>
      <c r="I462" s="42"/>
      <c r="J462" s="54"/>
      <c r="K462" s="40"/>
      <c r="L462" s="41"/>
      <c r="M462" s="43"/>
      <c r="N462" s="44">
        <f t="shared" si="7"/>
        <v>0</v>
      </c>
      <c r="O462" s="40"/>
      <c r="P462" s="45"/>
      <c r="Q462" s="51"/>
      <c r="R462" s="51"/>
    </row>
    <row r="463" spans="1:18" ht="39.75" customHeight="1" x14ac:dyDescent="0.2">
      <c r="A463" s="39"/>
      <c r="B463" s="56" t="str">
        <f>IFERROR(IF($A463&gt;0,VLOOKUP($A463,Tabla75[#All],5,FALSE),""),"LA INSTITUCIÓN NO SE ENCUENTRA EN EL RFIETP, INGRESE UN CUE CORRECTO")</f>
        <v/>
      </c>
      <c r="C463" s="56" t="str">
        <f>IFERROR(IF($A463&gt;0,VLOOKUP($A463,Tabla75[#All],2,FALSE),""),"LA INSTITUCIÓN NO SE ENCUENTRA EN EL RFIETP, INGRESE UN CUE CORRECTO")</f>
        <v/>
      </c>
      <c r="D463" s="56" t="str">
        <f>IFERROR(IF($A463&gt;0,VLOOKUP($A463,Tabla75[#All],3,FALSE),""),"LA INSTITUCIÓN NO SE ENCUENTRA EN EL RFIETP, INGRESE UN CUE CORRECTO")</f>
        <v/>
      </c>
      <c r="E463" s="56" t="str">
        <f>IFERROR(IF($A463&gt;0,VLOOKUP($A463,Tabla75[#All],4,FALSE),""),"LA INSTITUCIÓN NO SE ENCUENTRA EN EL RFIETP, INGRESE UN CUE CORRECTO")</f>
        <v/>
      </c>
      <c r="F463" s="40"/>
      <c r="G463" s="41"/>
      <c r="H463" s="41"/>
      <c r="I463" s="42"/>
      <c r="J463" s="54"/>
      <c r="K463" s="40"/>
      <c r="L463" s="41"/>
      <c r="M463" s="43"/>
      <c r="N463" s="44">
        <f t="shared" si="7"/>
        <v>0</v>
      </c>
      <c r="O463" s="40"/>
      <c r="P463" s="45"/>
      <c r="Q463" s="51"/>
      <c r="R463" s="51"/>
    </row>
    <row r="464" spans="1:18" ht="39.75" customHeight="1" x14ac:dyDescent="0.2">
      <c r="A464" s="39"/>
      <c r="B464" s="56" t="str">
        <f>IFERROR(IF($A464&gt;0,VLOOKUP($A464,Tabla75[#All],5,FALSE),""),"LA INSTITUCIÓN NO SE ENCUENTRA EN EL RFIETP, INGRESE UN CUE CORRECTO")</f>
        <v/>
      </c>
      <c r="C464" s="56" t="str">
        <f>IFERROR(IF($A464&gt;0,VLOOKUP($A464,Tabla75[#All],2,FALSE),""),"LA INSTITUCIÓN NO SE ENCUENTRA EN EL RFIETP, INGRESE UN CUE CORRECTO")</f>
        <v/>
      </c>
      <c r="D464" s="56" t="str">
        <f>IFERROR(IF($A464&gt;0,VLOOKUP($A464,Tabla75[#All],3,FALSE),""),"LA INSTITUCIÓN NO SE ENCUENTRA EN EL RFIETP, INGRESE UN CUE CORRECTO")</f>
        <v/>
      </c>
      <c r="E464" s="56" t="str">
        <f>IFERROR(IF($A464&gt;0,VLOOKUP($A464,Tabla75[#All],4,FALSE),""),"LA INSTITUCIÓN NO SE ENCUENTRA EN EL RFIETP, INGRESE UN CUE CORRECTO")</f>
        <v/>
      </c>
      <c r="F464" s="40"/>
      <c r="G464" s="41"/>
      <c r="H464" s="41"/>
      <c r="I464" s="42"/>
      <c r="J464" s="54"/>
      <c r="K464" s="40"/>
      <c r="L464" s="41"/>
      <c r="M464" s="43"/>
      <c r="N464" s="44">
        <f t="shared" si="7"/>
        <v>0</v>
      </c>
      <c r="O464" s="40"/>
      <c r="P464" s="45"/>
      <c r="Q464" s="51"/>
      <c r="R464" s="51"/>
    </row>
    <row r="465" spans="1:18" ht="39.75" customHeight="1" x14ac:dyDescent="0.2">
      <c r="A465" s="39"/>
      <c r="B465" s="56" t="str">
        <f>IFERROR(IF($A465&gt;0,VLOOKUP($A465,Tabla75[#All],5,FALSE),""),"LA INSTITUCIÓN NO SE ENCUENTRA EN EL RFIETP, INGRESE UN CUE CORRECTO")</f>
        <v/>
      </c>
      <c r="C465" s="56" t="str">
        <f>IFERROR(IF($A465&gt;0,VLOOKUP($A465,Tabla75[#All],2,FALSE),""),"LA INSTITUCIÓN NO SE ENCUENTRA EN EL RFIETP, INGRESE UN CUE CORRECTO")</f>
        <v/>
      </c>
      <c r="D465" s="56" t="str">
        <f>IFERROR(IF($A465&gt;0,VLOOKUP($A465,Tabla75[#All],3,FALSE),""),"LA INSTITUCIÓN NO SE ENCUENTRA EN EL RFIETP, INGRESE UN CUE CORRECTO")</f>
        <v/>
      </c>
      <c r="E465" s="56" t="str">
        <f>IFERROR(IF($A465&gt;0,VLOOKUP($A465,Tabla75[#All],4,FALSE),""),"LA INSTITUCIÓN NO SE ENCUENTRA EN EL RFIETP, INGRESE UN CUE CORRECTO")</f>
        <v/>
      </c>
      <c r="F465" s="40"/>
      <c r="G465" s="41"/>
      <c r="H465" s="41"/>
      <c r="I465" s="42"/>
      <c r="J465" s="54"/>
      <c r="K465" s="40"/>
      <c r="L465" s="41"/>
      <c r="M465" s="43"/>
      <c r="N465" s="44">
        <f t="shared" si="7"/>
        <v>0</v>
      </c>
      <c r="O465" s="40"/>
      <c r="P465" s="45"/>
      <c r="Q465" s="51"/>
      <c r="R465" s="51"/>
    </row>
    <row r="466" spans="1:18" ht="39.75" customHeight="1" x14ac:dyDescent="0.2">
      <c r="A466" s="39"/>
      <c r="B466" s="56" t="str">
        <f>IFERROR(IF($A466&gt;0,VLOOKUP($A466,Tabla75[#All],5,FALSE),""),"LA INSTITUCIÓN NO SE ENCUENTRA EN EL RFIETP, INGRESE UN CUE CORRECTO")</f>
        <v/>
      </c>
      <c r="C466" s="56" t="str">
        <f>IFERROR(IF($A466&gt;0,VLOOKUP($A466,Tabla75[#All],2,FALSE),""),"LA INSTITUCIÓN NO SE ENCUENTRA EN EL RFIETP, INGRESE UN CUE CORRECTO")</f>
        <v/>
      </c>
      <c r="D466" s="56" t="str">
        <f>IFERROR(IF($A466&gt;0,VLOOKUP($A466,Tabla75[#All],3,FALSE),""),"LA INSTITUCIÓN NO SE ENCUENTRA EN EL RFIETP, INGRESE UN CUE CORRECTO")</f>
        <v/>
      </c>
      <c r="E466" s="56" t="str">
        <f>IFERROR(IF($A466&gt;0,VLOOKUP($A466,Tabla75[#All],4,FALSE),""),"LA INSTITUCIÓN NO SE ENCUENTRA EN EL RFIETP, INGRESE UN CUE CORRECTO")</f>
        <v/>
      </c>
      <c r="F466" s="40"/>
      <c r="G466" s="41"/>
      <c r="H466" s="41"/>
      <c r="I466" s="42"/>
      <c r="J466" s="54"/>
      <c r="K466" s="40"/>
      <c r="L466" s="41"/>
      <c r="M466" s="43"/>
      <c r="N466" s="44">
        <f t="shared" si="7"/>
        <v>0</v>
      </c>
      <c r="O466" s="40"/>
      <c r="P466" s="45"/>
      <c r="Q466" s="51"/>
      <c r="R466" s="51"/>
    </row>
    <row r="467" spans="1:18" ht="39.75" customHeight="1" x14ac:dyDescent="0.2">
      <c r="A467" s="39"/>
      <c r="B467" s="56" t="str">
        <f>IFERROR(IF($A467&gt;0,VLOOKUP($A467,Tabla75[#All],5,FALSE),""),"LA INSTITUCIÓN NO SE ENCUENTRA EN EL RFIETP, INGRESE UN CUE CORRECTO")</f>
        <v/>
      </c>
      <c r="C467" s="56" t="str">
        <f>IFERROR(IF($A467&gt;0,VLOOKUP($A467,Tabla75[#All],2,FALSE),""),"LA INSTITUCIÓN NO SE ENCUENTRA EN EL RFIETP, INGRESE UN CUE CORRECTO")</f>
        <v/>
      </c>
      <c r="D467" s="56" t="str">
        <f>IFERROR(IF($A467&gt;0,VLOOKUP($A467,Tabla75[#All],3,FALSE),""),"LA INSTITUCIÓN NO SE ENCUENTRA EN EL RFIETP, INGRESE UN CUE CORRECTO")</f>
        <v/>
      </c>
      <c r="E467" s="56" t="str">
        <f>IFERROR(IF($A467&gt;0,VLOOKUP($A467,Tabla75[#All],4,FALSE),""),"LA INSTITUCIÓN NO SE ENCUENTRA EN EL RFIETP, INGRESE UN CUE CORRECTO")</f>
        <v/>
      </c>
      <c r="F467" s="40"/>
      <c r="G467" s="41"/>
      <c r="H467" s="41"/>
      <c r="I467" s="42"/>
      <c r="J467" s="54"/>
      <c r="K467" s="40"/>
      <c r="L467" s="41"/>
      <c r="M467" s="43"/>
      <c r="N467" s="44">
        <f t="shared" si="7"/>
        <v>0</v>
      </c>
      <c r="O467" s="40"/>
      <c r="P467" s="45"/>
      <c r="Q467" s="51"/>
      <c r="R467" s="51"/>
    </row>
    <row r="468" spans="1:18" ht="39.75" customHeight="1" x14ac:dyDescent="0.2">
      <c r="A468" s="39"/>
      <c r="B468" s="56" t="str">
        <f>IFERROR(IF($A468&gt;0,VLOOKUP($A468,Tabla75[#All],5,FALSE),""),"LA INSTITUCIÓN NO SE ENCUENTRA EN EL RFIETP, INGRESE UN CUE CORRECTO")</f>
        <v/>
      </c>
      <c r="C468" s="56" t="str">
        <f>IFERROR(IF($A468&gt;0,VLOOKUP($A468,Tabla75[#All],2,FALSE),""),"LA INSTITUCIÓN NO SE ENCUENTRA EN EL RFIETP, INGRESE UN CUE CORRECTO")</f>
        <v/>
      </c>
      <c r="D468" s="56" t="str">
        <f>IFERROR(IF($A468&gt;0,VLOOKUP($A468,Tabla75[#All],3,FALSE),""),"LA INSTITUCIÓN NO SE ENCUENTRA EN EL RFIETP, INGRESE UN CUE CORRECTO")</f>
        <v/>
      </c>
      <c r="E468" s="56" t="str">
        <f>IFERROR(IF($A468&gt;0,VLOOKUP($A468,Tabla75[#All],4,FALSE),""),"LA INSTITUCIÓN NO SE ENCUENTRA EN EL RFIETP, INGRESE UN CUE CORRECTO")</f>
        <v/>
      </c>
      <c r="F468" s="40"/>
      <c r="G468" s="41"/>
      <c r="H468" s="41"/>
      <c r="I468" s="42"/>
      <c r="J468" s="54"/>
      <c r="K468" s="40"/>
      <c r="L468" s="41"/>
      <c r="M468" s="43"/>
      <c r="N468" s="44">
        <f t="shared" si="7"/>
        <v>0</v>
      </c>
      <c r="O468" s="40"/>
      <c r="P468" s="45"/>
      <c r="Q468" s="51"/>
      <c r="R468" s="51"/>
    </row>
    <row r="469" spans="1:18" ht="39.75" customHeight="1" x14ac:dyDescent="0.2">
      <c r="A469" s="39"/>
      <c r="B469" s="56" t="str">
        <f>IFERROR(IF($A469&gt;0,VLOOKUP($A469,Tabla75[#All],5,FALSE),""),"LA INSTITUCIÓN NO SE ENCUENTRA EN EL RFIETP, INGRESE UN CUE CORRECTO")</f>
        <v/>
      </c>
      <c r="C469" s="56" t="str">
        <f>IFERROR(IF($A469&gt;0,VLOOKUP($A469,Tabla75[#All],2,FALSE),""),"LA INSTITUCIÓN NO SE ENCUENTRA EN EL RFIETP, INGRESE UN CUE CORRECTO")</f>
        <v/>
      </c>
      <c r="D469" s="56" t="str">
        <f>IFERROR(IF($A469&gt;0,VLOOKUP($A469,Tabla75[#All],3,FALSE),""),"LA INSTITUCIÓN NO SE ENCUENTRA EN EL RFIETP, INGRESE UN CUE CORRECTO")</f>
        <v/>
      </c>
      <c r="E469" s="56" t="str">
        <f>IFERROR(IF($A469&gt;0,VLOOKUP($A469,Tabla75[#All],4,FALSE),""),"LA INSTITUCIÓN NO SE ENCUENTRA EN EL RFIETP, INGRESE UN CUE CORRECTO")</f>
        <v/>
      </c>
      <c r="F469" s="40"/>
      <c r="G469" s="41"/>
      <c r="H469" s="41"/>
      <c r="I469" s="42"/>
      <c r="J469" s="54"/>
      <c r="K469" s="40"/>
      <c r="L469" s="41"/>
      <c r="M469" s="43"/>
      <c r="N469" s="44">
        <f t="shared" si="7"/>
        <v>0</v>
      </c>
      <c r="O469" s="40"/>
      <c r="P469" s="45"/>
      <c r="Q469" s="51"/>
      <c r="R469" s="51"/>
    </row>
    <row r="470" spans="1:18" ht="39.75" customHeight="1" x14ac:dyDescent="0.2">
      <c r="A470" s="39"/>
      <c r="B470" s="56" t="str">
        <f>IFERROR(IF($A470&gt;0,VLOOKUP($A470,Tabla75[#All],5,FALSE),""),"LA INSTITUCIÓN NO SE ENCUENTRA EN EL RFIETP, INGRESE UN CUE CORRECTO")</f>
        <v/>
      </c>
      <c r="C470" s="56" t="str">
        <f>IFERROR(IF($A470&gt;0,VLOOKUP($A470,Tabla75[#All],2,FALSE),""),"LA INSTITUCIÓN NO SE ENCUENTRA EN EL RFIETP, INGRESE UN CUE CORRECTO")</f>
        <v/>
      </c>
      <c r="D470" s="56" t="str">
        <f>IFERROR(IF($A470&gt;0,VLOOKUP($A470,Tabla75[#All],3,FALSE),""),"LA INSTITUCIÓN NO SE ENCUENTRA EN EL RFIETP, INGRESE UN CUE CORRECTO")</f>
        <v/>
      </c>
      <c r="E470" s="56" t="str">
        <f>IFERROR(IF($A470&gt;0,VLOOKUP($A470,Tabla75[#All],4,FALSE),""),"LA INSTITUCIÓN NO SE ENCUENTRA EN EL RFIETP, INGRESE UN CUE CORRECTO")</f>
        <v/>
      </c>
      <c r="F470" s="40"/>
      <c r="G470" s="41"/>
      <c r="H470" s="41"/>
      <c r="I470" s="42"/>
      <c r="J470" s="54"/>
      <c r="K470" s="40"/>
      <c r="L470" s="41"/>
      <c r="M470" s="43"/>
      <c r="N470" s="44">
        <f t="shared" si="7"/>
        <v>0</v>
      </c>
      <c r="O470" s="40"/>
      <c r="P470" s="45"/>
      <c r="Q470" s="51"/>
      <c r="R470" s="51"/>
    </row>
    <row r="471" spans="1:18" ht="39.75" customHeight="1" x14ac:dyDescent="0.2">
      <c r="A471" s="39"/>
      <c r="B471" s="56" t="str">
        <f>IFERROR(IF($A471&gt;0,VLOOKUP($A471,Tabla75[#All],5,FALSE),""),"LA INSTITUCIÓN NO SE ENCUENTRA EN EL RFIETP, INGRESE UN CUE CORRECTO")</f>
        <v/>
      </c>
      <c r="C471" s="56" t="str">
        <f>IFERROR(IF($A471&gt;0,VLOOKUP($A471,Tabla75[#All],2,FALSE),""),"LA INSTITUCIÓN NO SE ENCUENTRA EN EL RFIETP, INGRESE UN CUE CORRECTO")</f>
        <v/>
      </c>
      <c r="D471" s="56" t="str">
        <f>IFERROR(IF($A471&gt;0,VLOOKUP($A471,Tabla75[#All],3,FALSE),""),"LA INSTITUCIÓN NO SE ENCUENTRA EN EL RFIETP, INGRESE UN CUE CORRECTO")</f>
        <v/>
      </c>
      <c r="E471" s="56" t="str">
        <f>IFERROR(IF($A471&gt;0,VLOOKUP($A471,Tabla75[#All],4,FALSE),""),"LA INSTITUCIÓN NO SE ENCUENTRA EN EL RFIETP, INGRESE UN CUE CORRECTO")</f>
        <v/>
      </c>
      <c r="F471" s="40"/>
      <c r="G471" s="41"/>
      <c r="H471" s="41"/>
      <c r="I471" s="42"/>
      <c r="J471" s="54"/>
      <c r="K471" s="40"/>
      <c r="L471" s="41"/>
      <c r="M471" s="43"/>
      <c r="N471" s="44">
        <f t="shared" si="7"/>
        <v>0</v>
      </c>
      <c r="O471" s="40"/>
      <c r="P471" s="45"/>
      <c r="Q471" s="51"/>
      <c r="R471" s="51"/>
    </row>
    <row r="472" spans="1:18" ht="39.75" customHeight="1" x14ac:dyDescent="0.2">
      <c r="A472" s="39"/>
      <c r="B472" s="56" t="str">
        <f>IFERROR(IF($A472&gt;0,VLOOKUP($A472,Tabla75[#All],5,FALSE),""),"LA INSTITUCIÓN NO SE ENCUENTRA EN EL RFIETP, INGRESE UN CUE CORRECTO")</f>
        <v/>
      </c>
      <c r="C472" s="56" t="str">
        <f>IFERROR(IF($A472&gt;0,VLOOKUP($A472,Tabla75[#All],2,FALSE),""),"LA INSTITUCIÓN NO SE ENCUENTRA EN EL RFIETP, INGRESE UN CUE CORRECTO")</f>
        <v/>
      </c>
      <c r="D472" s="56" t="str">
        <f>IFERROR(IF($A472&gt;0,VLOOKUP($A472,Tabla75[#All],3,FALSE),""),"LA INSTITUCIÓN NO SE ENCUENTRA EN EL RFIETP, INGRESE UN CUE CORRECTO")</f>
        <v/>
      </c>
      <c r="E472" s="56" t="str">
        <f>IFERROR(IF($A472&gt;0,VLOOKUP($A472,Tabla75[#All],4,FALSE),""),"LA INSTITUCIÓN NO SE ENCUENTRA EN EL RFIETP, INGRESE UN CUE CORRECTO")</f>
        <v/>
      </c>
      <c r="F472" s="40"/>
      <c r="G472" s="41"/>
      <c r="H472" s="41"/>
      <c r="I472" s="42"/>
      <c r="J472" s="54"/>
      <c r="K472" s="40"/>
      <c r="L472" s="41"/>
      <c r="M472" s="43"/>
      <c r="N472" s="44">
        <f t="shared" si="7"/>
        <v>0</v>
      </c>
      <c r="O472" s="40"/>
      <c r="P472" s="45"/>
      <c r="Q472" s="51"/>
      <c r="R472" s="51"/>
    </row>
    <row r="473" spans="1:18" ht="39.75" customHeight="1" x14ac:dyDescent="0.2">
      <c r="A473" s="39"/>
      <c r="B473" s="56" t="str">
        <f>IFERROR(IF($A473&gt;0,VLOOKUP($A473,Tabla75[#All],5,FALSE),""),"LA INSTITUCIÓN NO SE ENCUENTRA EN EL RFIETP, INGRESE UN CUE CORRECTO")</f>
        <v/>
      </c>
      <c r="C473" s="56" t="str">
        <f>IFERROR(IF($A473&gt;0,VLOOKUP($A473,Tabla75[#All],2,FALSE),""),"LA INSTITUCIÓN NO SE ENCUENTRA EN EL RFIETP, INGRESE UN CUE CORRECTO")</f>
        <v/>
      </c>
      <c r="D473" s="56" t="str">
        <f>IFERROR(IF($A473&gt;0,VLOOKUP($A473,Tabla75[#All],3,FALSE),""),"LA INSTITUCIÓN NO SE ENCUENTRA EN EL RFIETP, INGRESE UN CUE CORRECTO")</f>
        <v/>
      </c>
      <c r="E473" s="56" t="str">
        <f>IFERROR(IF($A473&gt;0,VLOOKUP($A473,Tabla75[#All],4,FALSE),""),"LA INSTITUCIÓN NO SE ENCUENTRA EN EL RFIETP, INGRESE UN CUE CORRECTO")</f>
        <v/>
      </c>
      <c r="F473" s="40"/>
      <c r="G473" s="41"/>
      <c r="H473" s="41"/>
      <c r="I473" s="42"/>
      <c r="J473" s="54"/>
      <c r="K473" s="40"/>
      <c r="L473" s="41"/>
      <c r="M473" s="43"/>
      <c r="N473" s="44">
        <f t="shared" si="7"/>
        <v>0</v>
      </c>
      <c r="O473" s="40"/>
      <c r="P473" s="45"/>
      <c r="Q473" s="51"/>
      <c r="R473" s="51"/>
    </row>
    <row r="474" spans="1:18" ht="39.75" customHeight="1" x14ac:dyDescent="0.2">
      <c r="A474" s="39"/>
      <c r="B474" s="56" t="str">
        <f>IFERROR(IF($A474&gt;0,VLOOKUP($A474,Tabla75[#All],5,FALSE),""),"LA INSTITUCIÓN NO SE ENCUENTRA EN EL RFIETP, INGRESE UN CUE CORRECTO")</f>
        <v/>
      </c>
      <c r="C474" s="56" t="str">
        <f>IFERROR(IF($A474&gt;0,VLOOKUP($A474,Tabla75[#All],2,FALSE),""),"LA INSTITUCIÓN NO SE ENCUENTRA EN EL RFIETP, INGRESE UN CUE CORRECTO")</f>
        <v/>
      </c>
      <c r="D474" s="56" t="str">
        <f>IFERROR(IF($A474&gt;0,VLOOKUP($A474,Tabla75[#All],3,FALSE),""),"LA INSTITUCIÓN NO SE ENCUENTRA EN EL RFIETP, INGRESE UN CUE CORRECTO")</f>
        <v/>
      </c>
      <c r="E474" s="56" t="str">
        <f>IFERROR(IF($A474&gt;0,VLOOKUP($A474,Tabla75[#All],4,FALSE),""),"LA INSTITUCIÓN NO SE ENCUENTRA EN EL RFIETP, INGRESE UN CUE CORRECTO")</f>
        <v/>
      </c>
      <c r="F474" s="40"/>
      <c r="G474" s="41"/>
      <c r="H474" s="41"/>
      <c r="I474" s="42"/>
      <c r="J474" s="54"/>
      <c r="K474" s="40"/>
      <c r="L474" s="41"/>
      <c r="M474" s="43"/>
      <c r="N474" s="44">
        <f t="shared" si="7"/>
        <v>0</v>
      </c>
      <c r="O474" s="40"/>
      <c r="P474" s="45"/>
      <c r="Q474" s="51"/>
      <c r="R474" s="51"/>
    </row>
    <row r="475" spans="1:18" ht="39.75" customHeight="1" x14ac:dyDescent="0.2">
      <c r="A475" s="39"/>
      <c r="B475" s="56" t="str">
        <f>IFERROR(IF($A475&gt;0,VLOOKUP($A475,Tabla75[#All],5,FALSE),""),"LA INSTITUCIÓN NO SE ENCUENTRA EN EL RFIETP, INGRESE UN CUE CORRECTO")</f>
        <v/>
      </c>
      <c r="C475" s="56" t="str">
        <f>IFERROR(IF($A475&gt;0,VLOOKUP($A475,Tabla75[#All],2,FALSE),""),"LA INSTITUCIÓN NO SE ENCUENTRA EN EL RFIETP, INGRESE UN CUE CORRECTO")</f>
        <v/>
      </c>
      <c r="D475" s="56" t="str">
        <f>IFERROR(IF($A475&gt;0,VLOOKUP($A475,Tabla75[#All],3,FALSE),""),"LA INSTITUCIÓN NO SE ENCUENTRA EN EL RFIETP, INGRESE UN CUE CORRECTO")</f>
        <v/>
      </c>
      <c r="E475" s="56" t="str">
        <f>IFERROR(IF($A475&gt;0,VLOOKUP($A475,Tabla75[#All],4,FALSE),""),"LA INSTITUCIÓN NO SE ENCUENTRA EN EL RFIETP, INGRESE UN CUE CORRECTO")</f>
        <v/>
      </c>
      <c r="F475" s="40"/>
      <c r="G475" s="41"/>
      <c r="H475" s="41"/>
      <c r="I475" s="42"/>
      <c r="J475" s="54"/>
      <c r="K475" s="40"/>
      <c r="L475" s="41"/>
      <c r="M475" s="43"/>
      <c r="N475" s="44">
        <f t="shared" si="7"/>
        <v>0</v>
      </c>
      <c r="O475" s="40"/>
      <c r="P475" s="45"/>
      <c r="Q475" s="51"/>
      <c r="R475" s="51"/>
    </row>
    <row r="476" spans="1:18" ht="39.75" customHeight="1" x14ac:dyDescent="0.2">
      <c r="A476" s="39"/>
      <c r="B476" s="56" t="str">
        <f>IFERROR(IF($A476&gt;0,VLOOKUP($A476,Tabla75[#All],5,FALSE),""),"LA INSTITUCIÓN NO SE ENCUENTRA EN EL RFIETP, INGRESE UN CUE CORRECTO")</f>
        <v/>
      </c>
      <c r="C476" s="56" t="str">
        <f>IFERROR(IF($A476&gt;0,VLOOKUP($A476,Tabla75[#All],2,FALSE),""),"LA INSTITUCIÓN NO SE ENCUENTRA EN EL RFIETP, INGRESE UN CUE CORRECTO")</f>
        <v/>
      </c>
      <c r="D476" s="56" t="str">
        <f>IFERROR(IF($A476&gt;0,VLOOKUP($A476,Tabla75[#All],3,FALSE),""),"LA INSTITUCIÓN NO SE ENCUENTRA EN EL RFIETP, INGRESE UN CUE CORRECTO")</f>
        <v/>
      </c>
      <c r="E476" s="56" t="str">
        <f>IFERROR(IF($A476&gt;0,VLOOKUP($A476,Tabla75[#All],4,FALSE),""),"LA INSTITUCIÓN NO SE ENCUENTRA EN EL RFIETP, INGRESE UN CUE CORRECTO")</f>
        <v/>
      </c>
      <c r="F476" s="40"/>
      <c r="G476" s="41"/>
      <c r="H476" s="41"/>
      <c r="I476" s="42"/>
      <c r="J476" s="54"/>
      <c r="K476" s="40"/>
      <c r="L476" s="41"/>
      <c r="M476" s="43"/>
      <c r="N476" s="44">
        <f t="shared" si="7"/>
        <v>0</v>
      </c>
      <c r="O476" s="40"/>
      <c r="P476" s="45"/>
      <c r="Q476" s="51"/>
      <c r="R476" s="51"/>
    </row>
    <row r="477" spans="1:18" ht="39.75" customHeight="1" x14ac:dyDescent="0.2">
      <c r="A477" s="39"/>
      <c r="B477" s="56" t="str">
        <f>IFERROR(IF($A477&gt;0,VLOOKUP($A477,Tabla75[#All],5,FALSE),""),"LA INSTITUCIÓN NO SE ENCUENTRA EN EL RFIETP, INGRESE UN CUE CORRECTO")</f>
        <v/>
      </c>
      <c r="C477" s="56" t="str">
        <f>IFERROR(IF($A477&gt;0,VLOOKUP($A477,Tabla75[#All],2,FALSE),""),"LA INSTITUCIÓN NO SE ENCUENTRA EN EL RFIETP, INGRESE UN CUE CORRECTO")</f>
        <v/>
      </c>
      <c r="D477" s="56" t="str">
        <f>IFERROR(IF($A477&gt;0,VLOOKUP($A477,Tabla75[#All],3,FALSE),""),"LA INSTITUCIÓN NO SE ENCUENTRA EN EL RFIETP, INGRESE UN CUE CORRECTO")</f>
        <v/>
      </c>
      <c r="E477" s="56" t="str">
        <f>IFERROR(IF($A477&gt;0,VLOOKUP($A477,Tabla75[#All],4,FALSE),""),"LA INSTITUCIÓN NO SE ENCUENTRA EN EL RFIETP, INGRESE UN CUE CORRECTO")</f>
        <v/>
      </c>
      <c r="F477" s="40"/>
      <c r="G477" s="41"/>
      <c r="H477" s="41"/>
      <c r="I477" s="42"/>
      <c r="J477" s="54"/>
      <c r="K477" s="40"/>
      <c r="L477" s="41"/>
      <c r="M477" s="43"/>
      <c r="N477" s="44">
        <f t="shared" si="7"/>
        <v>0</v>
      </c>
      <c r="O477" s="40"/>
      <c r="P477" s="45"/>
      <c r="Q477" s="51"/>
      <c r="R477" s="51"/>
    </row>
    <row r="478" spans="1:18" ht="39.75" customHeight="1" x14ac:dyDescent="0.2">
      <c r="A478" s="39"/>
      <c r="B478" s="56" t="str">
        <f>IFERROR(IF($A478&gt;0,VLOOKUP($A478,Tabla75[#All],5,FALSE),""),"LA INSTITUCIÓN NO SE ENCUENTRA EN EL RFIETP, INGRESE UN CUE CORRECTO")</f>
        <v/>
      </c>
      <c r="C478" s="56" t="str">
        <f>IFERROR(IF($A478&gt;0,VLOOKUP($A478,Tabla75[#All],2,FALSE),""),"LA INSTITUCIÓN NO SE ENCUENTRA EN EL RFIETP, INGRESE UN CUE CORRECTO")</f>
        <v/>
      </c>
      <c r="D478" s="56" t="str">
        <f>IFERROR(IF($A478&gt;0,VLOOKUP($A478,Tabla75[#All],3,FALSE),""),"LA INSTITUCIÓN NO SE ENCUENTRA EN EL RFIETP, INGRESE UN CUE CORRECTO")</f>
        <v/>
      </c>
      <c r="E478" s="56" t="str">
        <f>IFERROR(IF($A478&gt;0,VLOOKUP($A478,Tabla75[#All],4,FALSE),""),"LA INSTITUCIÓN NO SE ENCUENTRA EN EL RFIETP, INGRESE UN CUE CORRECTO")</f>
        <v/>
      </c>
      <c r="F478" s="40"/>
      <c r="G478" s="41"/>
      <c r="H478" s="41"/>
      <c r="I478" s="42"/>
      <c r="J478" s="54"/>
      <c r="K478" s="40"/>
      <c r="L478" s="41"/>
      <c r="M478" s="43"/>
      <c r="N478" s="44">
        <f t="shared" si="7"/>
        <v>0</v>
      </c>
      <c r="O478" s="40"/>
      <c r="P478" s="45"/>
      <c r="Q478" s="51"/>
      <c r="R478" s="51"/>
    </row>
    <row r="479" spans="1:18" ht="39.75" customHeight="1" x14ac:dyDescent="0.2">
      <c r="A479" s="39"/>
      <c r="B479" s="56" t="str">
        <f>IFERROR(IF($A479&gt;0,VLOOKUP($A479,Tabla75[#All],5,FALSE),""),"LA INSTITUCIÓN NO SE ENCUENTRA EN EL RFIETP, INGRESE UN CUE CORRECTO")</f>
        <v/>
      </c>
      <c r="C479" s="56" t="str">
        <f>IFERROR(IF($A479&gt;0,VLOOKUP($A479,Tabla75[#All],2,FALSE),""),"LA INSTITUCIÓN NO SE ENCUENTRA EN EL RFIETP, INGRESE UN CUE CORRECTO")</f>
        <v/>
      </c>
      <c r="D479" s="56" t="str">
        <f>IFERROR(IF($A479&gt;0,VLOOKUP($A479,Tabla75[#All],3,FALSE),""),"LA INSTITUCIÓN NO SE ENCUENTRA EN EL RFIETP, INGRESE UN CUE CORRECTO")</f>
        <v/>
      </c>
      <c r="E479" s="56" t="str">
        <f>IFERROR(IF($A479&gt;0,VLOOKUP($A479,Tabla75[#All],4,FALSE),""),"LA INSTITUCIÓN NO SE ENCUENTRA EN EL RFIETP, INGRESE UN CUE CORRECTO")</f>
        <v/>
      </c>
      <c r="F479" s="40"/>
      <c r="G479" s="41"/>
      <c r="H479" s="41"/>
      <c r="I479" s="42"/>
      <c r="J479" s="54"/>
      <c r="K479" s="40"/>
      <c r="L479" s="41"/>
      <c r="M479" s="43"/>
      <c r="N479" s="44">
        <f t="shared" si="7"/>
        <v>0</v>
      </c>
      <c r="O479" s="40"/>
      <c r="P479" s="45"/>
      <c r="Q479" s="51"/>
      <c r="R479" s="51"/>
    </row>
    <row r="480" spans="1:18" ht="39.75" customHeight="1" x14ac:dyDescent="0.2">
      <c r="A480" s="39"/>
      <c r="B480" s="56" t="str">
        <f>IFERROR(IF($A480&gt;0,VLOOKUP($A480,Tabla75[#All],5,FALSE),""),"LA INSTITUCIÓN NO SE ENCUENTRA EN EL RFIETP, INGRESE UN CUE CORRECTO")</f>
        <v/>
      </c>
      <c r="C480" s="56" t="str">
        <f>IFERROR(IF($A480&gt;0,VLOOKUP($A480,Tabla75[#All],2,FALSE),""),"LA INSTITUCIÓN NO SE ENCUENTRA EN EL RFIETP, INGRESE UN CUE CORRECTO")</f>
        <v/>
      </c>
      <c r="D480" s="56" t="str">
        <f>IFERROR(IF($A480&gt;0,VLOOKUP($A480,Tabla75[#All],3,FALSE),""),"LA INSTITUCIÓN NO SE ENCUENTRA EN EL RFIETP, INGRESE UN CUE CORRECTO")</f>
        <v/>
      </c>
      <c r="E480" s="56" t="str">
        <f>IFERROR(IF($A480&gt;0,VLOOKUP($A480,Tabla75[#All],4,FALSE),""),"LA INSTITUCIÓN NO SE ENCUENTRA EN EL RFIETP, INGRESE UN CUE CORRECTO")</f>
        <v/>
      </c>
      <c r="F480" s="40"/>
      <c r="G480" s="41"/>
      <c r="H480" s="41"/>
      <c r="I480" s="42"/>
      <c r="J480" s="54"/>
      <c r="K480" s="40"/>
      <c r="L480" s="41"/>
      <c r="M480" s="43"/>
      <c r="N480" s="44">
        <f t="shared" si="7"/>
        <v>0</v>
      </c>
      <c r="O480" s="40"/>
      <c r="P480" s="45"/>
      <c r="Q480" s="51"/>
      <c r="R480" s="51"/>
    </row>
    <row r="481" spans="1:18" ht="39.75" customHeight="1" x14ac:dyDescent="0.2">
      <c r="A481" s="39"/>
      <c r="B481" s="56" t="str">
        <f>IFERROR(IF($A481&gt;0,VLOOKUP($A481,Tabla75[#All],5,FALSE),""),"LA INSTITUCIÓN NO SE ENCUENTRA EN EL RFIETP, INGRESE UN CUE CORRECTO")</f>
        <v/>
      </c>
      <c r="C481" s="56" t="str">
        <f>IFERROR(IF($A481&gt;0,VLOOKUP($A481,Tabla75[#All],2,FALSE),""),"LA INSTITUCIÓN NO SE ENCUENTRA EN EL RFIETP, INGRESE UN CUE CORRECTO")</f>
        <v/>
      </c>
      <c r="D481" s="56" t="str">
        <f>IFERROR(IF($A481&gt;0,VLOOKUP($A481,Tabla75[#All],3,FALSE),""),"LA INSTITUCIÓN NO SE ENCUENTRA EN EL RFIETP, INGRESE UN CUE CORRECTO")</f>
        <v/>
      </c>
      <c r="E481" s="56" t="str">
        <f>IFERROR(IF($A481&gt;0,VLOOKUP($A481,Tabla75[#All],4,FALSE),""),"LA INSTITUCIÓN NO SE ENCUENTRA EN EL RFIETP, INGRESE UN CUE CORRECTO")</f>
        <v/>
      </c>
      <c r="F481" s="40"/>
      <c r="G481" s="41"/>
      <c r="H481" s="41"/>
      <c r="I481" s="42"/>
      <c r="J481" s="54"/>
      <c r="K481" s="40"/>
      <c r="L481" s="41"/>
      <c r="M481" s="43"/>
      <c r="N481" s="44">
        <f t="shared" si="7"/>
        <v>0</v>
      </c>
      <c r="O481" s="40"/>
      <c r="P481" s="45"/>
      <c r="Q481" s="51"/>
      <c r="R481" s="51"/>
    </row>
    <row r="482" spans="1:18" ht="39.75" customHeight="1" x14ac:dyDescent="0.2">
      <c r="A482" s="39"/>
      <c r="B482" s="56" t="str">
        <f>IFERROR(IF($A482&gt;0,VLOOKUP($A482,Tabla75[#All],5,FALSE),""),"LA INSTITUCIÓN NO SE ENCUENTRA EN EL RFIETP, INGRESE UN CUE CORRECTO")</f>
        <v/>
      </c>
      <c r="C482" s="56" t="str">
        <f>IFERROR(IF($A482&gt;0,VLOOKUP($A482,Tabla75[#All],2,FALSE),""),"LA INSTITUCIÓN NO SE ENCUENTRA EN EL RFIETP, INGRESE UN CUE CORRECTO")</f>
        <v/>
      </c>
      <c r="D482" s="56" t="str">
        <f>IFERROR(IF($A482&gt;0,VLOOKUP($A482,Tabla75[#All],3,FALSE),""),"LA INSTITUCIÓN NO SE ENCUENTRA EN EL RFIETP, INGRESE UN CUE CORRECTO")</f>
        <v/>
      </c>
      <c r="E482" s="56" t="str">
        <f>IFERROR(IF($A482&gt;0,VLOOKUP($A482,Tabla75[#All],4,FALSE),""),"LA INSTITUCIÓN NO SE ENCUENTRA EN EL RFIETP, INGRESE UN CUE CORRECTO")</f>
        <v/>
      </c>
      <c r="F482" s="40"/>
      <c r="G482" s="41"/>
      <c r="H482" s="41"/>
      <c r="I482" s="42"/>
      <c r="J482" s="54"/>
      <c r="K482" s="40"/>
      <c r="L482" s="41"/>
      <c r="M482" s="43"/>
      <c r="N482" s="44">
        <f t="shared" si="7"/>
        <v>0</v>
      </c>
      <c r="O482" s="40"/>
      <c r="P482" s="45"/>
      <c r="Q482" s="51"/>
      <c r="R482" s="51"/>
    </row>
    <row r="483" spans="1:18" ht="39.75" customHeight="1" x14ac:dyDescent="0.2">
      <c r="A483" s="39"/>
      <c r="B483" s="56" t="str">
        <f>IFERROR(IF($A483&gt;0,VLOOKUP($A483,Tabla75[#All],5,FALSE),""),"LA INSTITUCIÓN NO SE ENCUENTRA EN EL RFIETP, INGRESE UN CUE CORRECTO")</f>
        <v/>
      </c>
      <c r="C483" s="56" t="str">
        <f>IFERROR(IF($A483&gt;0,VLOOKUP($A483,Tabla75[#All],2,FALSE),""),"LA INSTITUCIÓN NO SE ENCUENTRA EN EL RFIETP, INGRESE UN CUE CORRECTO")</f>
        <v/>
      </c>
      <c r="D483" s="56" t="str">
        <f>IFERROR(IF($A483&gt;0,VLOOKUP($A483,Tabla75[#All],3,FALSE),""),"LA INSTITUCIÓN NO SE ENCUENTRA EN EL RFIETP, INGRESE UN CUE CORRECTO")</f>
        <v/>
      </c>
      <c r="E483" s="56" t="str">
        <f>IFERROR(IF($A483&gt;0,VLOOKUP($A483,Tabla75[#All],4,FALSE),""),"LA INSTITUCIÓN NO SE ENCUENTRA EN EL RFIETP, INGRESE UN CUE CORRECTO")</f>
        <v/>
      </c>
      <c r="F483" s="40"/>
      <c r="G483" s="41"/>
      <c r="H483" s="41"/>
      <c r="I483" s="42"/>
      <c r="J483" s="54"/>
      <c r="K483" s="40"/>
      <c r="L483" s="41"/>
      <c r="M483" s="43"/>
      <c r="N483" s="44">
        <f t="shared" si="7"/>
        <v>0</v>
      </c>
      <c r="O483" s="40"/>
      <c r="P483" s="45"/>
      <c r="Q483" s="51"/>
      <c r="R483" s="51"/>
    </row>
    <row r="484" spans="1:18" ht="39.75" customHeight="1" x14ac:dyDescent="0.2">
      <c r="A484" s="39"/>
      <c r="B484" s="56" t="str">
        <f>IFERROR(IF($A484&gt;0,VLOOKUP($A484,Tabla75[#All],5,FALSE),""),"LA INSTITUCIÓN NO SE ENCUENTRA EN EL RFIETP, INGRESE UN CUE CORRECTO")</f>
        <v/>
      </c>
      <c r="C484" s="56" t="str">
        <f>IFERROR(IF($A484&gt;0,VLOOKUP($A484,Tabla75[#All],2,FALSE),""),"LA INSTITUCIÓN NO SE ENCUENTRA EN EL RFIETP, INGRESE UN CUE CORRECTO")</f>
        <v/>
      </c>
      <c r="D484" s="56" t="str">
        <f>IFERROR(IF($A484&gt;0,VLOOKUP($A484,Tabla75[#All],3,FALSE),""),"LA INSTITUCIÓN NO SE ENCUENTRA EN EL RFIETP, INGRESE UN CUE CORRECTO")</f>
        <v/>
      </c>
      <c r="E484" s="56" t="str">
        <f>IFERROR(IF($A484&gt;0,VLOOKUP($A484,Tabla75[#All],4,FALSE),""),"LA INSTITUCIÓN NO SE ENCUENTRA EN EL RFIETP, INGRESE UN CUE CORRECTO")</f>
        <v/>
      </c>
      <c r="F484" s="40"/>
      <c r="G484" s="41"/>
      <c r="H484" s="41"/>
      <c r="I484" s="42"/>
      <c r="J484" s="54"/>
      <c r="K484" s="40"/>
      <c r="L484" s="41"/>
      <c r="M484" s="43"/>
      <c r="N484" s="44">
        <f t="shared" si="7"/>
        <v>0</v>
      </c>
      <c r="O484" s="40"/>
      <c r="P484" s="45"/>
      <c r="Q484" s="51"/>
      <c r="R484" s="51"/>
    </row>
    <row r="485" spans="1:18" ht="39.75" customHeight="1" x14ac:dyDescent="0.2">
      <c r="A485" s="39"/>
      <c r="B485" s="56" t="str">
        <f>IFERROR(IF($A485&gt;0,VLOOKUP($A485,Tabla75[#All],5,FALSE),""),"LA INSTITUCIÓN NO SE ENCUENTRA EN EL RFIETP, INGRESE UN CUE CORRECTO")</f>
        <v/>
      </c>
      <c r="C485" s="56" t="str">
        <f>IFERROR(IF($A485&gt;0,VLOOKUP($A485,Tabla75[#All],2,FALSE),""),"LA INSTITUCIÓN NO SE ENCUENTRA EN EL RFIETP, INGRESE UN CUE CORRECTO")</f>
        <v/>
      </c>
      <c r="D485" s="56" t="str">
        <f>IFERROR(IF($A485&gt;0,VLOOKUP($A485,Tabla75[#All],3,FALSE),""),"LA INSTITUCIÓN NO SE ENCUENTRA EN EL RFIETP, INGRESE UN CUE CORRECTO")</f>
        <v/>
      </c>
      <c r="E485" s="56" t="str">
        <f>IFERROR(IF($A485&gt;0,VLOOKUP($A485,Tabla75[#All],4,FALSE),""),"LA INSTITUCIÓN NO SE ENCUENTRA EN EL RFIETP, INGRESE UN CUE CORRECTO")</f>
        <v/>
      </c>
      <c r="F485" s="40"/>
      <c r="G485" s="41"/>
      <c r="H485" s="41"/>
      <c r="I485" s="42"/>
      <c r="J485" s="54"/>
      <c r="K485" s="40"/>
      <c r="L485" s="41"/>
      <c r="M485" s="43"/>
      <c r="N485" s="44">
        <f t="shared" si="7"/>
        <v>0</v>
      </c>
      <c r="O485" s="40"/>
      <c r="P485" s="45"/>
      <c r="Q485" s="51"/>
      <c r="R485" s="51"/>
    </row>
    <row r="486" spans="1:18" ht="39.75" customHeight="1" x14ac:dyDescent="0.2">
      <c r="A486" s="39"/>
      <c r="B486" s="56" t="str">
        <f>IFERROR(IF($A486&gt;0,VLOOKUP($A486,Tabla75[#All],5,FALSE),""),"LA INSTITUCIÓN NO SE ENCUENTRA EN EL RFIETP, INGRESE UN CUE CORRECTO")</f>
        <v/>
      </c>
      <c r="C486" s="56" t="str">
        <f>IFERROR(IF($A486&gt;0,VLOOKUP($A486,Tabla75[#All],2,FALSE),""),"LA INSTITUCIÓN NO SE ENCUENTRA EN EL RFIETP, INGRESE UN CUE CORRECTO")</f>
        <v/>
      </c>
      <c r="D486" s="56" t="str">
        <f>IFERROR(IF($A486&gt;0,VLOOKUP($A486,Tabla75[#All],3,FALSE),""),"LA INSTITUCIÓN NO SE ENCUENTRA EN EL RFIETP, INGRESE UN CUE CORRECTO")</f>
        <v/>
      </c>
      <c r="E486" s="56" t="str">
        <f>IFERROR(IF($A486&gt;0,VLOOKUP($A486,Tabla75[#All],4,FALSE),""),"LA INSTITUCIÓN NO SE ENCUENTRA EN EL RFIETP, INGRESE UN CUE CORRECTO")</f>
        <v/>
      </c>
      <c r="F486" s="40"/>
      <c r="G486" s="41"/>
      <c r="H486" s="41"/>
      <c r="I486" s="42"/>
      <c r="J486" s="54"/>
      <c r="K486" s="40"/>
      <c r="L486" s="41"/>
      <c r="M486" s="43"/>
      <c r="N486" s="44">
        <f t="shared" si="7"/>
        <v>0</v>
      </c>
      <c r="O486" s="40"/>
      <c r="P486" s="45"/>
      <c r="Q486" s="51"/>
      <c r="R486" s="51"/>
    </row>
    <row r="487" spans="1:18" ht="39.75" customHeight="1" x14ac:dyDescent="0.2">
      <c r="A487" s="39"/>
      <c r="B487" s="56" t="str">
        <f>IFERROR(IF($A487&gt;0,VLOOKUP($A487,Tabla75[#All],5,FALSE),""),"LA INSTITUCIÓN NO SE ENCUENTRA EN EL RFIETP, INGRESE UN CUE CORRECTO")</f>
        <v/>
      </c>
      <c r="C487" s="56" t="str">
        <f>IFERROR(IF($A487&gt;0,VLOOKUP($A487,Tabla75[#All],2,FALSE),""),"LA INSTITUCIÓN NO SE ENCUENTRA EN EL RFIETP, INGRESE UN CUE CORRECTO")</f>
        <v/>
      </c>
      <c r="D487" s="56" t="str">
        <f>IFERROR(IF($A487&gt;0,VLOOKUP($A487,Tabla75[#All],3,FALSE),""),"LA INSTITUCIÓN NO SE ENCUENTRA EN EL RFIETP, INGRESE UN CUE CORRECTO")</f>
        <v/>
      </c>
      <c r="E487" s="56" t="str">
        <f>IFERROR(IF($A487&gt;0,VLOOKUP($A487,Tabla75[#All],4,FALSE),""),"LA INSTITUCIÓN NO SE ENCUENTRA EN EL RFIETP, INGRESE UN CUE CORRECTO")</f>
        <v/>
      </c>
      <c r="F487" s="40"/>
      <c r="G487" s="41"/>
      <c r="H487" s="41"/>
      <c r="I487" s="42"/>
      <c r="J487" s="54"/>
      <c r="K487" s="40"/>
      <c r="L487" s="41"/>
      <c r="M487" s="43"/>
      <c r="N487" s="44">
        <f t="shared" si="7"/>
        <v>0</v>
      </c>
      <c r="O487" s="40"/>
      <c r="P487" s="45"/>
      <c r="Q487" s="51"/>
      <c r="R487" s="51"/>
    </row>
    <row r="488" spans="1:18" ht="39.75" customHeight="1" x14ac:dyDescent="0.2">
      <c r="A488" s="39"/>
      <c r="B488" s="56" t="str">
        <f>IFERROR(IF($A488&gt;0,VLOOKUP($A488,Tabla75[#All],5,FALSE),""),"LA INSTITUCIÓN NO SE ENCUENTRA EN EL RFIETP, INGRESE UN CUE CORRECTO")</f>
        <v/>
      </c>
      <c r="C488" s="56" t="str">
        <f>IFERROR(IF($A488&gt;0,VLOOKUP($A488,Tabla75[#All],2,FALSE),""),"LA INSTITUCIÓN NO SE ENCUENTRA EN EL RFIETP, INGRESE UN CUE CORRECTO")</f>
        <v/>
      </c>
      <c r="D488" s="56" t="str">
        <f>IFERROR(IF($A488&gt;0,VLOOKUP($A488,Tabla75[#All],3,FALSE),""),"LA INSTITUCIÓN NO SE ENCUENTRA EN EL RFIETP, INGRESE UN CUE CORRECTO")</f>
        <v/>
      </c>
      <c r="E488" s="56" t="str">
        <f>IFERROR(IF($A488&gt;0,VLOOKUP($A488,Tabla75[#All],4,FALSE),""),"LA INSTITUCIÓN NO SE ENCUENTRA EN EL RFIETP, INGRESE UN CUE CORRECTO")</f>
        <v/>
      </c>
      <c r="F488" s="40"/>
      <c r="G488" s="41"/>
      <c r="H488" s="41"/>
      <c r="I488" s="42"/>
      <c r="J488" s="54"/>
      <c r="K488" s="40"/>
      <c r="L488" s="41"/>
      <c r="M488" s="43"/>
      <c r="N488" s="44">
        <f t="shared" si="7"/>
        <v>0</v>
      </c>
      <c r="O488" s="40"/>
      <c r="P488" s="45"/>
      <c r="Q488" s="51"/>
      <c r="R488" s="51"/>
    </row>
    <row r="489" spans="1:18" ht="39.75" customHeight="1" x14ac:dyDescent="0.2">
      <c r="A489" s="39"/>
      <c r="B489" s="56" t="str">
        <f>IFERROR(IF($A489&gt;0,VLOOKUP($A489,Tabla75[#All],5,FALSE),""),"LA INSTITUCIÓN NO SE ENCUENTRA EN EL RFIETP, INGRESE UN CUE CORRECTO")</f>
        <v/>
      </c>
      <c r="C489" s="56" t="str">
        <f>IFERROR(IF($A489&gt;0,VLOOKUP($A489,Tabla75[#All],2,FALSE),""),"LA INSTITUCIÓN NO SE ENCUENTRA EN EL RFIETP, INGRESE UN CUE CORRECTO")</f>
        <v/>
      </c>
      <c r="D489" s="56" t="str">
        <f>IFERROR(IF($A489&gt;0,VLOOKUP($A489,Tabla75[#All],3,FALSE),""),"LA INSTITUCIÓN NO SE ENCUENTRA EN EL RFIETP, INGRESE UN CUE CORRECTO")</f>
        <v/>
      </c>
      <c r="E489" s="56" t="str">
        <f>IFERROR(IF($A489&gt;0,VLOOKUP($A489,Tabla75[#All],4,FALSE),""),"LA INSTITUCIÓN NO SE ENCUENTRA EN EL RFIETP, INGRESE UN CUE CORRECTO")</f>
        <v/>
      </c>
      <c r="F489" s="40"/>
      <c r="G489" s="41"/>
      <c r="H489" s="41"/>
      <c r="I489" s="42"/>
      <c r="J489" s="54"/>
      <c r="K489" s="40"/>
      <c r="L489" s="41"/>
      <c r="M489" s="43"/>
      <c r="N489" s="44">
        <f t="shared" si="7"/>
        <v>0</v>
      </c>
      <c r="O489" s="40"/>
      <c r="P489" s="45"/>
      <c r="Q489" s="51"/>
      <c r="R489" s="51"/>
    </row>
    <row r="490" spans="1:18" ht="39.75" customHeight="1" x14ac:dyDescent="0.2">
      <c r="A490" s="39"/>
      <c r="B490" s="56" t="str">
        <f>IFERROR(IF($A490&gt;0,VLOOKUP($A490,Tabla75[#All],5,FALSE),""),"LA INSTITUCIÓN NO SE ENCUENTRA EN EL RFIETP, INGRESE UN CUE CORRECTO")</f>
        <v/>
      </c>
      <c r="C490" s="56" t="str">
        <f>IFERROR(IF($A490&gt;0,VLOOKUP($A490,Tabla75[#All],2,FALSE),""),"LA INSTITUCIÓN NO SE ENCUENTRA EN EL RFIETP, INGRESE UN CUE CORRECTO")</f>
        <v/>
      </c>
      <c r="D490" s="56" t="str">
        <f>IFERROR(IF($A490&gt;0,VLOOKUP($A490,Tabla75[#All],3,FALSE),""),"LA INSTITUCIÓN NO SE ENCUENTRA EN EL RFIETP, INGRESE UN CUE CORRECTO")</f>
        <v/>
      </c>
      <c r="E490" s="56" t="str">
        <f>IFERROR(IF($A490&gt;0,VLOOKUP($A490,Tabla75[#All],4,FALSE),""),"LA INSTITUCIÓN NO SE ENCUENTRA EN EL RFIETP, INGRESE UN CUE CORRECTO")</f>
        <v/>
      </c>
      <c r="F490" s="40"/>
      <c r="G490" s="41"/>
      <c r="H490" s="41"/>
      <c r="I490" s="42"/>
      <c r="J490" s="54"/>
      <c r="K490" s="40"/>
      <c r="L490" s="41"/>
      <c r="M490" s="43"/>
      <c r="N490" s="44">
        <f t="shared" si="7"/>
        <v>0</v>
      </c>
      <c r="O490" s="40"/>
      <c r="P490" s="45"/>
      <c r="Q490" s="51"/>
      <c r="R490" s="51"/>
    </row>
    <row r="491" spans="1:18" ht="39.75" customHeight="1" x14ac:dyDescent="0.2">
      <c r="A491" s="39"/>
      <c r="B491" s="56" t="str">
        <f>IFERROR(IF($A491&gt;0,VLOOKUP($A491,Tabla75[#All],5,FALSE),""),"LA INSTITUCIÓN NO SE ENCUENTRA EN EL RFIETP, INGRESE UN CUE CORRECTO")</f>
        <v/>
      </c>
      <c r="C491" s="56" t="str">
        <f>IFERROR(IF($A491&gt;0,VLOOKUP($A491,Tabla75[#All],2,FALSE),""),"LA INSTITUCIÓN NO SE ENCUENTRA EN EL RFIETP, INGRESE UN CUE CORRECTO")</f>
        <v/>
      </c>
      <c r="D491" s="56" t="str">
        <f>IFERROR(IF($A491&gt;0,VLOOKUP($A491,Tabla75[#All],3,FALSE),""),"LA INSTITUCIÓN NO SE ENCUENTRA EN EL RFIETP, INGRESE UN CUE CORRECTO")</f>
        <v/>
      </c>
      <c r="E491" s="56" t="str">
        <f>IFERROR(IF($A491&gt;0,VLOOKUP($A491,Tabla75[#All],4,FALSE),""),"LA INSTITUCIÓN NO SE ENCUENTRA EN EL RFIETP, INGRESE UN CUE CORRECTO")</f>
        <v/>
      </c>
      <c r="F491" s="40"/>
      <c r="G491" s="41"/>
      <c r="H491" s="41"/>
      <c r="I491" s="42"/>
      <c r="J491" s="54"/>
      <c r="K491" s="40"/>
      <c r="L491" s="41"/>
      <c r="M491" s="43"/>
      <c r="N491" s="44">
        <f t="shared" si="7"/>
        <v>0</v>
      </c>
      <c r="O491" s="40"/>
      <c r="P491" s="45"/>
      <c r="Q491" s="51"/>
      <c r="R491" s="51"/>
    </row>
    <row r="492" spans="1:18" ht="39.75" customHeight="1" x14ac:dyDescent="0.2">
      <c r="A492" s="39"/>
      <c r="B492" s="56" t="str">
        <f>IFERROR(IF($A492&gt;0,VLOOKUP($A492,Tabla75[#All],5,FALSE),""),"LA INSTITUCIÓN NO SE ENCUENTRA EN EL RFIETP, INGRESE UN CUE CORRECTO")</f>
        <v/>
      </c>
      <c r="C492" s="56" t="str">
        <f>IFERROR(IF($A492&gt;0,VLOOKUP($A492,Tabla75[#All],2,FALSE),""),"LA INSTITUCIÓN NO SE ENCUENTRA EN EL RFIETP, INGRESE UN CUE CORRECTO")</f>
        <v/>
      </c>
      <c r="D492" s="56" t="str">
        <f>IFERROR(IF($A492&gt;0,VLOOKUP($A492,Tabla75[#All],3,FALSE),""),"LA INSTITUCIÓN NO SE ENCUENTRA EN EL RFIETP, INGRESE UN CUE CORRECTO")</f>
        <v/>
      </c>
      <c r="E492" s="56" t="str">
        <f>IFERROR(IF($A492&gt;0,VLOOKUP($A492,Tabla75[#All],4,FALSE),""),"LA INSTITUCIÓN NO SE ENCUENTRA EN EL RFIETP, INGRESE UN CUE CORRECTO")</f>
        <v/>
      </c>
      <c r="F492" s="40"/>
      <c r="G492" s="41"/>
      <c r="H492" s="41"/>
      <c r="I492" s="42"/>
      <c r="J492" s="54"/>
      <c r="K492" s="40"/>
      <c r="L492" s="41"/>
      <c r="M492" s="43"/>
      <c r="N492" s="44">
        <f t="shared" si="7"/>
        <v>0</v>
      </c>
      <c r="O492" s="40"/>
      <c r="P492" s="45"/>
      <c r="Q492" s="51"/>
      <c r="R492" s="51"/>
    </row>
    <row r="493" spans="1:18" ht="39.75" customHeight="1" x14ac:dyDescent="0.2">
      <c r="A493" s="39"/>
      <c r="B493" s="56" t="str">
        <f>IFERROR(IF($A493&gt;0,VLOOKUP($A493,Tabla75[#All],5,FALSE),""),"LA INSTITUCIÓN NO SE ENCUENTRA EN EL RFIETP, INGRESE UN CUE CORRECTO")</f>
        <v/>
      </c>
      <c r="C493" s="56" t="str">
        <f>IFERROR(IF($A493&gt;0,VLOOKUP($A493,Tabla75[#All],2,FALSE),""),"LA INSTITUCIÓN NO SE ENCUENTRA EN EL RFIETP, INGRESE UN CUE CORRECTO")</f>
        <v/>
      </c>
      <c r="D493" s="56" t="str">
        <f>IFERROR(IF($A493&gt;0,VLOOKUP($A493,Tabla75[#All],3,FALSE),""),"LA INSTITUCIÓN NO SE ENCUENTRA EN EL RFIETP, INGRESE UN CUE CORRECTO")</f>
        <v/>
      </c>
      <c r="E493" s="56" t="str">
        <f>IFERROR(IF($A493&gt;0,VLOOKUP($A493,Tabla75[#All],4,FALSE),""),"LA INSTITUCIÓN NO SE ENCUENTRA EN EL RFIETP, INGRESE UN CUE CORRECTO")</f>
        <v/>
      </c>
      <c r="F493" s="40"/>
      <c r="G493" s="41"/>
      <c r="H493" s="41"/>
      <c r="I493" s="42"/>
      <c r="J493" s="54"/>
      <c r="K493" s="40"/>
      <c r="L493" s="41"/>
      <c r="M493" s="43"/>
      <c r="N493" s="44">
        <f t="shared" si="7"/>
        <v>0</v>
      </c>
      <c r="O493" s="40"/>
      <c r="P493" s="45"/>
      <c r="Q493" s="51"/>
      <c r="R493" s="51"/>
    </row>
    <row r="494" spans="1:18" ht="39.75" customHeight="1" x14ac:dyDescent="0.2">
      <c r="A494" s="39"/>
      <c r="B494" s="56" t="str">
        <f>IFERROR(IF($A494&gt;0,VLOOKUP($A494,Tabla75[#All],5,FALSE),""),"LA INSTITUCIÓN NO SE ENCUENTRA EN EL RFIETP, INGRESE UN CUE CORRECTO")</f>
        <v/>
      </c>
      <c r="C494" s="56" t="str">
        <f>IFERROR(IF($A494&gt;0,VLOOKUP($A494,Tabla75[#All],2,FALSE),""),"LA INSTITUCIÓN NO SE ENCUENTRA EN EL RFIETP, INGRESE UN CUE CORRECTO")</f>
        <v/>
      </c>
      <c r="D494" s="56" t="str">
        <f>IFERROR(IF($A494&gt;0,VLOOKUP($A494,Tabla75[#All],3,FALSE),""),"LA INSTITUCIÓN NO SE ENCUENTRA EN EL RFIETP, INGRESE UN CUE CORRECTO")</f>
        <v/>
      </c>
      <c r="E494" s="56" t="str">
        <f>IFERROR(IF($A494&gt;0,VLOOKUP($A494,Tabla75[#All],4,FALSE),""),"LA INSTITUCIÓN NO SE ENCUENTRA EN EL RFIETP, INGRESE UN CUE CORRECTO")</f>
        <v/>
      </c>
      <c r="F494" s="40"/>
      <c r="G494" s="41"/>
      <c r="H494" s="41"/>
      <c r="I494" s="42"/>
      <c r="J494" s="54"/>
      <c r="K494" s="40"/>
      <c r="L494" s="41"/>
      <c r="M494" s="43"/>
      <c r="N494" s="44">
        <f t="shared" si="7"/>
        <v>0</v>
      </c>
      <c r="O494" s="40"/>
      <c r="P494" s="45"/>
      <c r="Q494" s="51"/>
      <c r="R494" s="51"/>
    </row>
    <row r="495" spans="1:18" ht="39.75" customHeight="1" x14ac:dyDescent="0.2">
      <c r="A495" s="39"/>
      <c r="B495" s="56" t="str">
        <f>IFERROR(IF($A495&gt;0,VLOOKUP($A495,Tabla75[#All],5,FALSE),""),"LA INSTITUCIÓN NO SE ENCUENTRA EN EL RFIETP, INGRESE UN CUE CORRECTO")</f>
        <v/>
      </c>
      <c r="C495" s="56" t="str">
        <f>IFERROR(IF($A495&gt;0,VLOOKUP($A495,Tabla75[#All],2,FALSE),""),"LA INSTITUCIÓN NO SE ENCUENTRA EN EL RFIETP, INGRESE UN CUE CORRECTO")</f>
        <v/>
      </c>
      <c r="D495" s="56" t="str">
        <f>IFERROR(IF($A495&gt;0,VLOOKUP($A495,Tabla75[#All],3,FALSE),""),"LA INSTITUCIÓN NO SE ENCUENTRA EN EL RFIETP, INGRESE UN CUE CORRECTO")</f>
        <v/>
      </c>
      <c r="E495" s="56" t="str">
        <f>IFERROR(IF($A495&gt;0,VLOOKUP($A495,Tabla75[#All],4,FALSE),""),"LA INSTITUCIÓN NO SE ENCUENTRA EN EL RFIETP, INGRESE UN CUE CORRECTO")</f>
        <v/>
      </c>
      <c r="F495" s="40"/>
      <c r="G495" s="41"/>
      <c r="H495" s="41"/>
      <c r="I495" s="42"/>
      <c r="J495" s="54"/>
      <c r="K495" s="40"/>
      <c r="L495" s="41"/>
      <c r="M495" s="43"/>
      <c r="N495" s="44">
        <f t="shared" si="7"/>
        <v>0</v>
      </c>
      <c r="O495" s="40"/>
      <c r="P495" s="45"/>
      <c r="Q495" s="51"/>
      <c r="R495" s="51"/>
    </row>
    <row r="496" spans="1:18" ht="39.75" customHeight="1" x14ac:dyDescent="0.2">
      <c r="A496" s="39"/>
      <c r="B496" s="56" t="str">
        <f>IFERROR(IF($A496&gt;0,VLOOKUP($A496,Tabla75[#All],5,FALSE),""),"LA INSTITUCIÓN NO SE ENCUENTRA EN EL RFIETP, INGRESE UN CUE CORRECTO")</f>
        <v/>
      </c>
      <c r="C496" s="56" t="str">
        <f>IFERROR(IF($A496&gt;0,VLOOKUP($A496,Tabla75[#All],2,FALSE),""),"LA INSTITUCIÓN NO SE ENCUENTRA EN EL RFIETP, INGRESE UN CUE CORRECTO")</f>
        <v/>
      </c>
      <c r="D496" s="56" t="str">
        <f>IFERROR(IF($A496&gt;0,VLOOKUP($A496,Tabla75[#All],3,FALSE),""),"LA INSTITUCIÓN NO SE ENCUENTRA EN EL RFIETP, INGRESE UN CUE CORRECTO")</f>
        <v/>
      </c>
      <c r="E496" s="56" t="str">
        <f>IFERROR(IF($A496&gt;0,VLOOKUP($A496,Tabla75[#All],4,FALSE),""),"LA INSTITUCIÓN NO SE ENCUENTRA EN EL RFIETP, INGRESE UN CUE CORRECTO")</f>
        <v/>
      </c>
      <c r="F496" s="40"/>
      <c r="G496" s="41"/>
      <c r="H496" s="41"/>
      <c r="I496" s="42"/>
      <c r="J496" s="54"/>
      <c r="K496" s="40"/>
      <c r="L496" s="41"/>
      <c r="M496" s="43"/>
      <c r="N496" s="44">
        <f t="shared" si="7"/>
        <v>0</v>
      </c>
      <c r="O496" s="40"/>
      <c r="P496" s="45"/>
      <c r="Q496" s="51"/>
      <c r="R496" s="51"/>
    </row>
    <row r="497" spans="1:18" ht="39.75" customHeight="1" x14ac:dyDescent="0.2">
      <c r="A497" s="39"/>
      <c r="B497" s="56" t="str">
        <f>IFERROR(IF($A497&gt;0,VLOOKUP($A497,Tabla75[#All],5,FALSE),""),"LA INSTITUCIÓN NO SE ENCUENTRA EN EL RFIETP, INGRESE UN CUE CORRECTO")</f>
        <v/>
      </c>
      <c r="C497" s="56" t="str">
        <f>IFERROR(IF($A497&gt;0,VLOOKUP($A497,Tabla75[#All],2,FALSE),""),"LA INSTITUCIÓN NO SE ENCUENTRA EN EL RFIETP, INGRESE UN CUE CORRECTO")</f>
        <v/>
      </c>
      <c r="D497" s="56" t="str">
        <f>IFERROR(IF($A497&gt;0,VLOOKUP($A497,Tabla75[#All],3,FALSE),""),"LA INSTITUCIÓN NO SE ENCUENTRA EN EL RFIETP, INGRESE UN CUE CORRECTO")</f>
        <v/>
      </c>
      <c r="E497" s="56" t="str">
        <f>IFERROR(IF($A497&gt;0,VLOOKUP($A497,Tabla75[#All],4,FALSE),""),"LA INSTITUCIÓN NO SE ENCUENTRA EN EL RFIETP, INGRESE UN CUE CORRECTO")</f>
        <v/>
      </c>
      <c r="F497" s="40"/>
      <c r="G497" s="41"/>
      <c r="H497" s="41"/>
      <c r="I497" s="42"/>
      <c r="J497" s="54"/>
      <c r="K497" s="40"/>
      <c r="L497" s="41"/>
      <c r="M497" s="43"/>
      <c r="N497" s="44">
        <f t="shared" si="7"/>
        <v>0</v>
      </c>
      <c r="O497" s="40"/>
      <c r="P497" s="45"/>
      <c r="Q497" s="51"/>
      <c r="R497" s="51"/>
    </row>
    <row r="498" spans="1:18" ht="39.75" customHeight="1" x14ac:dyDescent="0.2">
      <c r="A498" s="39"/>
      <c r="B498" s="56" t="str">
        <f>IFERROR(IF($A498&gt;0,VLOOKUP($A498,Tabla75[#All],5,FALSE),""),"LA INSTITUCIÓN NO SE ENCUENTRA EN EL RFIETP, INGRESE UN CUE CORRECTO")</f>
        <v/>
      </c>
      <c r="C498" s="56" t="str">
        <f>IFERROR(IF($A498&gt;0,VLOOKUP($A498,Tabla75[#All],2,FALSE),""),"LA INSTITUCIÓN NO SE ENCUENTRA EN EL RFIETP, INGRESE UN CUE CORRECTO")</f>
        <v/>
      </c>
      <c r="D498" s="56" t="str">
        <f>IFERROR(IF($A498&gt;0,VLOOKUP($A498,Tabla75[#All],3,FALSE),""),"LA INSTITUCIÓN NO SE ENCUENTRA EN EL RFIETP, INGRESE UN CUE CORRECTO")</f>
        <v/>
      </c>
      <c r="E498" s="56" t="str">
        <f>IFERROR(IF($A498&gt;0,VLOOKUP($A498,Tabla75[#All],4,FALSE),""),"LA INSTITUCIÓN NO SE ENCUENTRA EN EL RFIETP, INGRESE UN CUE CORRECTO")</f>
        <v/>
      </c>
      <c r="F498" s="40"/>
      <c r="G498" s="41"/>
      <c r="H498" s="41"/>
      <c r="I498" s="42"/>
      <c r="J498" s="54"/>
      <c r="K498" s="40"/>
      <c r="L498" s="41"/>
      <c r="M498" s="43"/>
      <c r="N498" s="44">
        <f t="shared" si="7"/>
        <v>0</v>
      </c>
      <c r="O498" s="40"/>
      <c r="P498" s="45"/>
      <c r="Q498" s="51"/>
      <c r="R498" s="51"/>
    </row>
    <row r="499" spans="1:18" ht="39.75" customHeight="1" x14ac:dyDescent="0.2">
      <c r="A499" s="39"/>
      <c r="B499" s="56" t="str">
        <f>IFERROR(IF($A499&gt;0,VLOOKUP($A499,Tabla75[#All],5,FALSE),""),"LA INSTITUCIÓN NO SE ENCUENTRA EN EL RFIETP, INGRESE UN CUE CORRECTO")</f>
        <v/>
      </c>
      <c r="C499" s="56" t="str">
        <f>IFERROR(IF($A499&gt;0,VLOOKUP($A499,Tabla75[#All],2,FALSE),""),"LA INSTITUCIÓN NO SE ENCUENTRA EN EL RFIETP, INGRESE UN CUE CORRECTO")</f>
        <v/>
      </c>
      <c r="D499" s="56" t="str">
        <f>IFERROR(IF($A499&gt;0,VLOOKUP($A499,Tabla75[#All],3,FALSE),""),"LA INSTITUCIÓN NO SE ENCUENTRA EN EL RFIETP, INGRESE UN CUE CORRECTO")</f>
        <v/>
      </c>
      <c r="E499" s="56" t="str">
        <f>IFERROR(IF($A499&gt;0,VLOOKUP($A499,Tabla75[#All],4,FALSE),""),"LA INSTITUCIÓN NO SE ENCUENTRA EN EL RFIETP, INGRESE UN CUE CORRECTO")</f>
        <v/>
      </c>
      <c r="F499" s="40"/>
      <c r="G499" s="41"/>
      <c r="H499" s="41"/>
      <c r="I499" s="42"/>
      <c r="J499" s="54"/>
      <c r="K499" s="40"/>
      <c r="L499" s="41"/>
      <c r="M499" s="43"/>
      <c r="N499" s="44">
        <f t="shared" si="7"/>
        <v>0</v>
      </c>
      <c r="O499" s="40"/>
      <c r="P499" s="45"/>
      <c r="Q499" s="51"/>
      <c r="R499" s="51"/>
    </row>
    <row r="500" spans="1:18" ht="39.75" customHeight="1" x14ac:dyDescent="0.2">
      <c r="A500" s="39"/>
      <c r="B500" s="56" t="str">
        <f>IFERROR(IF($A500&gt;0,VLOOKUP($A500,Tabla75[#All],5,FALSE),""),"LA INSTITUCIÓN NO SE ENCUENTRA EN EL RFIETP, INGRESE UN CUE CORRECTO")</f>
        <v/>
      </c>
      <c r="C500" s="56" t="str">
        <f>IFERROR(IF($A500&gt;0,VLOOKUP($A500,Tabla75[#All],2,FALSE),""),"LA INSTITUCIÓN NO SE ENCUENTRA EN EL RFIETP, INGRESE UN CUE CORRECTO")</f>
        <v/>
      </c>
      <c r="D500" s="56" t="str">
        <f>IFERROR(IF($A500&gt;0,VLOOKUP($A500,Tabla75[#All],3,FALSE),""),"LA INSTITUCIÓN NO SE ENCUENTRA EN EL RFIETP, INGRESE UN CUE CORRECTO")</f>
        <v/>
      </c>
      <c r="E500" s="56" t="str">
        <f>IFERROR(IF($A500&gt;0,VLOOKUP($A500,Tabla75[#All],4,FALSE),""),"LA INSTITUCIÓN NO SE ENCUENTRA EN EL RFIETP, INGRESE UN CUE CORRECTO")</f>
        <v/>
      </c>
      <c r="F500" s="40"/>
      <c r="G500" s="41"/>
      <c r="H500" s="41"/>
      <c r="I500" s="42"/>
      <c r="J500" s="54"/>
      <c r="K500" s="40"/>
      <c r="L500" s="41"/>
      <c r="M500" s="43"/>
      <c r="N500" s="44">
        <f t="shared" si="7"/>
        <v>0</v>
      </c>
      <c r="O500" s="40"/>
      <c r="P500" s="45"/>
      <c r="Q500" s="51"/>
      <c r="R500" s="51"/>
    </row>
    <row r="501" spans="1:18" ht="39.75" customHeight="1" x14ac:dyDescent="0.2">
      <c r="A501" s="39"/>
      <c r="B501" s="56" t="str">
        <f>IFERROR(IF($A501&gt;0,VLOOKUP($A501,Tabla75[#All],5,FALSE),""),"LA INSTITUCIÓN NO SE ENCUENTRA EN EL RFIETP, INGRESE UN CUE CORRECTO")</f>
        <v/>
      </c>
      <c r="C501" s="56" t="str">
        <f>IFERROR(IF($A501&gt;0,VLOOKUP($A501,Tabla75[#All],2,FALSE),""),"LA INSTITUCIÓN NO SE ENCUENTRA EN EL RFIETP, INGRESE UN CUE CORRECTO")</f>
        <v/>
      </c>
      <c r="D501" s="56" t="str">
        <f>IFERROR(IF($A501&gt;0,VLOOKUP($A501,Tabla75[#All],3,FALSE),""),"LA INSTITUCIÓN NO SE ENCUENTRA EN EL RFIETP, INGRESE UN CUE CORRECTO")</f>
        <v/>
      </c>
      <c r="E501" s="56" t="str">
        <f>IFERROR(IF($A501&gt;0,VLOOKUP($A501,Tabla75[#All],4,FALSE),""),"LA INSTITUCIÓN NO SE ENCUENTRA EN EL RFIETP, INGRESE UN CUE CORRECTO")</f>
        <v/>
      </c>
      <c r="F501" s="40"/>
      <c r="G501" s="41"/>
      <c r="H501" s="41"/>
      <c r="I501" s="42"/>
      <c r="J501" s="54"/>
      <c r="K501" s="40"/>
      <c r="L501" s="41"/>
      <c r="M501" s="43"/>
      <c r="N501" s="44">
        <f t="shared" si="7"/>
        <v>0</v>
      </c>
      <c r="O501" s="40"/>
      <c r="P501" s="45"/>
      <c r="Q501" s="51"/>
      <c r="R501" s="51"/>
    </row>
    <row r="502" spans="1:18" ht="39.75" customHeight="1" x14ac:dyDescent="0.2">
      <c r="A502" s="46"/>
      <c r="B502" s="56" t="str">
        <f>IFERROR(IF($A502&gt;0,VLOOKUP($A502,Tabla75[#All],5,FALSE),""),"LA INSTITUCIÓN NO SE ENCUENTRA EN EL RFIETP, INGRESE UN CUE CORRECTO")</f>
        <v/>
      </c>
      <c r="C502" s="56" t="str">
        <f>IFERROR(IF($A502&gt;0,VLOOKUP($A502,Tabla75[#All],2,FALSE),""),"LA INSTITUCIÓN NO SE ENCUENTRA EN EL RFIETP, INGRESE UN CUE CORRECTO")</f>
        <v/>
      </c>
      <c r="D502" s="56" t="str">
        <f>IFERROR(IF($A502&gt;0,VLOOKUP($A502,Tabla75[#All],3,FALSE),""),"LA INSTITUCIÓN NO SE ENCUENTRA EN EL RFIETP, INGRESE UN CUE CORRECTO")</f>
        <v/>
      </c>
      <c r="E502" s="56" t="str">
        <f>IFERROR(IF($A502&gt;0,VLOOKUP($A502,Tabla75[#All],4,FALSE),""),"LA INSTITUCIÓN NO SE ENCUENTRA EN EL RFIETP, INGRESE UN CUE CORRECTO")</f>
        <v/>
      </c>
      <c r="F502" s="40"/>
      <c r="G502" s="41"/>
      <c r="H502" s="41"/>
      <c r="I502" s="42"/>
      <c r="J502" s="55"/>
      <c r="K502" s="47"/>
      <c r="L502" s="48"/>
      <c r="M502" s="49"/>
      <c r="N502" s="44">
        <f t="shared" si="7"/>
        <v>0</v>
      </c>
      <c r="O502" s="47"/>
      <c r="P502" s="50"/>
      <c r="Q502" s="51"/>
      <c r="R502" s="51"/>
    </row>
    <row r="503" spans="1:18" ht="39.75" customHeight="1" x14ac:dyDescent="0.2">
      <c r="A503" s="39"/>
      <c r="B503" s="56" t="str">
        <f>IFERROR(IF($A503&gt;0,VLOOKUP($A503,Tabla75[#All],5,FALSE),""),"LA INSTITUCIÓN NO SE ENCUENTRA EN EL RFIETP, INGRESE UN CUE CORRECTO")</f>
        <v/>
      </c>
      <c r="C503" s="56" t="str">
        <f>IFERROR(IF($A503&gt;0,VLOOKUP($A503,Tabla75[#All],2,FALSE),""),"LA INSTITUCIÓN NO SE ENCUENTRA EN EL RFIETP, INGRESE UN CUE CORRECTO")</f>
        <v/>
      </c>
      <c r="D503" s="56" t="str">
        <f>IFERROR(IF($A503&gt;0,VLOOKUP($A503,Tabla75[#All],3,FALSE),""),"LA INSTITUCIÓN NO SE ENCUENTRA EN EL RFIETP, INGRESE UN CUE CORRECTO")</f>
        <v/>
      </c>
      <c r="E503" s="56" t="str">
        <f>IFERROR(IF($A503&gt;0,VLOOKUP($A503,Tabla75[#All],4,FALSE),""),"LA INSTITUCIÓN NO SE ENCUENTRA EN EL RFIETP, INGRESE UN CUE CORRECTO")</f>
        <v/>
      </c>
      <c r="F503" s="40"/>
      <c r="G503" s="41"/>
      <c r="H503" s="41"/>
      <c r="I503" s="42"/>
      <c r="J503" s="54"/>
      <c r="K503" s="40"/>
      <c r="L503" s="41"/>
      <c r="M503" s="43"/>
      <c r="N503" s="44">
        <f t="shared" si="7"/>
        <v>0</v>
      </c>
      <c r="O503" s="40"/>
      <c r="P503" s="45"/>
      <c r="Q503" s="51"/>
      <c r="R503" s="51"/>
    </row>
    <row r="504" spans="1:18" ht="39.75" customHeight="1" x14ac:dyDescent="0.2">
      <c r="A504" s="39"/>
      <c r="B504" s="56" t="str">
        <f>IFERROR(IF($A504&gt;0,VLOOKUP($A504,Tabla75[#All],5,FALSE),""),"LA INSTITUCIÓN NO SE ENCUENTRA EN EL RFIETP, INGRESE UN CUE CORRECTO")</f>
        <v/>
      </c>
      <c r="C504" s="56" t="str">
        <f>IFERROR(IF($A504&gt;0,VLOOKUP($A504,Tabla75[#All],2,FALSE),""),"LA INSTITUCIÓN NO SE ENCUENTRA EN EL RFIETP, INGRESE UN CUE CORRECTO")</f>
        <v/>
      </c>
      <c r="D504" s="56" t="str">
        <f>IFERROR(IF($A504&gt;0,VLOOKUP($A504,Tabla75[#All],3,FALSE),""),"LA INSTITUCIÓN NO SE ENCUENTRA EN EL RFIETP, INGRESE UN CUE CORRECTO")</f>
        <v/>
      </c>
      <c r="E504" s="56" t="str">
        <f>IFERROR(IF($A504&gt;0,VLOOKUP($A504,Tabla75[#All],4,FALSE),""),"LA INSTITUCIÓN NO SE ENCUENTRA EN EL RFIETP, INGRESE UN CUE CORRECTO")</f>
        <v/>
      </c>
      <c r="F504" s="40"/>
      <c r="G504" s="41"/>
      <c r="H504" s="41"/>
      <c r="I504" s="42"/>
      <c r="J504" s="54"/>
      <c r="K504" s="40"/>
      <c r="L504" s="41"/>
      <c r="M504" s="43"/>
      <c r="N504" s="44">
        <f t="shared" si="7"/>
        <v>0</v>
      </c>
      <c r="O504" s="40"/>
      <c r="P504" s="45"/>
      <c r="Q504" s="51"/>
      <c r="R504" s="51"/>
    </row>
    <row r="505" spans="1:18" ht="39.75" customHeight="1" x14ac:dyDescent="0.2">
      <c r="A505" s="39"/>
      <c r="B505" s="56" t="str">
        <f>IFERROR(IF($A505&gt;0,VLOOKUP($A505,Tabla75[#All],5,FALSE),""),"LA INSTITUCIÓN NO SE ENCUENTRA EN EL RFIETP, INGRESE UN CUE CORRECTO")</f>
        <v/>
      </c>
      <c r="C505" s="56" t="str">
        <f>IFERROR(IF($A505&gt;0,VLOOKUP($A505,Tabla75[#All],2,FALSE),""),"LA INSTITUCIÓN NO SE ENCUENTRA EN EL RFIETP, INGRESE UN CUE CORRECTO")</f>
        <v/>
      </c>
      <c r="D505" s="56" t="str">
        <f>IFERROR(IF($A505&gt;0,VLOOKUP($A505,Tabla75[#All],3,FALSE),""),"LA INSTITUCIÓN NO SE ENCUENTRA EN EL RFIETP, INGRESE UN CUE CORRECTO")</f>
        <v/>
      </c>
      <c r="E505" s="56" t="str">
        <f>IFERROR(IF($A505&gt;0,VLOOKUP($A505,Tabla75[#All],4,FALSE),""),"LA INSTITUCIÓN NO SE ENCUENTRA EN EL RFIETP, INGRESE UN CUE CORRECTO")</f>
        <v/>
      </c>
      <c r="F505" s="40"/>
      <c r="G505" s="41"/>
      <c r="H505" s="41"/>
      <c r="I505" s="42"/>
      <c r="J505" s="54"/>
      <c r="K505" s="40"/>
      <c r="L505" s="41"/>
      <c r="M505" s="43"/>
      <c r="N505" s="44">
        <f t="shared" si="7"/>
        <v>0</v>
      </c>
      <c r="O505" s="40"/>
      <c r="P505" s="45"/>
      <c r="Q505" s="51"/>
      <c r="R505" s="51"/>
    </row>
    <row r="506" spans="1:18" ht="39.75" customHeight="1" x14ac:dyDescent="0.2">
      <c r="A506" s="39"/>
      <c r="B506" s="56" t="str">
        <f>IFERROR(IF($A506&gt;0,VLOOKUP($A506,Tabla75[#All],5,FALSE),""),"LA INSTITUCIÓN NO SE ENCUENTRA EN EL RFIETP, INGRESE UN CUE CORRECTO")</f>
        <v/>
      </c>
      <c r="C506" s="56" t="str">
        <f>IFERROR(IF($A506&gt;0,VLOOKUP($A506,Tabla75[#All],2,FALSE),""),"LA INSTITUCIÓN NO SE ENCUENTRA EN EL RFIETP, INGRESE UN CUE CORRECTO")</f>
        <v/>
      </c>
      <c r="D506" s="56" t="str">
        <f>IFERROR(IF($A506&gt;0,VLOOKUP($A506,Tabla75[#All],3,FALSE),""),"LA INSTITUCIÓN NO SE ENCUENTRA EN EL RFIETP, INGRESE UN CUE CORRECTO")</f>
        <v/>
      </c>
      <c r="E506" s="56" t="str">
        <f>IFERROR(IF($A506&gt;0,VLOOKUP($A506,Tabla75[#All],4,FALSE),""),"LA INSTITUCIÓN NO SE ENCUENTRA EN EL RFIETP, INGRESE UN CUE CORRECTO")</f>
        <v/>
      </c>
      <c r="F506" s="40"/>
      <c r="G506" s="41"/>
      <c r="H506" s="41"/>
      <c r="I506" s="42"/>
      <c r="J506" s="54"/>
      <c r="K506" s="40"/>
      <c r="L506" s="41"/>
      <c r="M506" s="43"/>
      <c r="N506" s="44">
        <f t="shared" si="7"/>
        <v>0</v>
      </c>
      <c r="O506" s="40"/>
      <c r="P506" s="45"/>
      <c r="Q506" s="51"/>
      <c r="R506" s="51"/>
    </row>
    <row r="507" spans="1:18" ht="39.75" customHeight="1" x14ac:dyDescent="0.2">
      <c r="A507" s="39"/>
      <c r="B507" s="56" t="str">
        <f>IFERROR(IF($A507&gt;0,VLOOKUP($A507,Tabla75[#All],5,FALSE),""),"LA INSTITUCIÓN NO SE ENCUENTRA EN EL RFIETP, INGRESE UN CUE CORRECTO")</f>
        <v/>
      </c>
      <c r="C507" s="56" t="str">
        <f>IFERROR(IF($A507&gt;0,VLOOKUP($A507,Tabla75[#All],2,FALSE),""),"LA INSTITUCIÓN NO SE ENCUENTRA EN EL RFIETP, INGRESE UN CUE CORRECTO")</f>
        <v/>
      </c>
      <c r="D507" s="56" t="str">
        <f>IFERROR(IF($A507&gt;0,VLOOKUP($A507,Tabla75[#All],3,FALSE),""),"LA INSTITUCIÓN NO SE ENCUENTRA EN EL RFIETP, INGRESE UN CUE CORRECTO")</f>
        <v/>
      </c>
      <c r="E507" s="56" t="str">
        <f>IFERROR(IF($A507&gt;0,VLOOKUP($A507,Tabla75[#All],4,FALSE),""),"LA INSTITUCIÓN NO SE ENCUENTRA EN EL RFIETP, INGRESE UN CUE CORRECTO")</f>
        <v/>
      </c>
      <c r="F507" s="40"/>
      <c r="G507" s="41"/>
      <c r="H507" s="41"/>
      <c r="I507" s="42"/>
      <c r="J507" s="54"/>
      <c r="K507" s="40"/>
      <c r="L507" s="41"/>
      <c r="M507" s="43"/>
      <c r="N507" s="44">
        <f t="shared" si="7"/>
        <v>0</v>
      </c>
      <c r="O507" s="40"/>
      <c r="P507" s="45"/>
      <c r="Q507" s="51"/>
      <c r="R507" s="51"/>
    </row>
    <row r="508" spans="1:18" ht="39.75" customHeight="1" x14ac:dyDescent="0.2">
      <c r="A508" s="39"/>
      <c r="B508" s="56" t="str">
        <f>IFERROR(IF($A508&gt;0,VLOOKUP($A508,Tabla75[#All],5,FALSE),""),"LA INSTITUCIÓN NO SE ENCUENTRA EN EL RFIETP, INGRESE UN CUE CORRECTO")</f>
        <v/>
      </c>
      <c r="C508" s="56" t="str">
        <f>IFERROR(IF($A508&gt;0,VLOOKUP($A508,Tabla75[#All],2,FALSE),""),"LA INSTITUCIÓN NO SE ENCUENTRA EN EL RFIETP, INGRESE UN CUE CORRECTO")</f>
        <v/>
      </c>
      <c r="D508" s="56" t="str">
        <f>IFERROR(IF($A508&gt;0,VLOOKUP($A508,Tabla75[#All],3,FALSE),""),"LA INSTITUCIÓN NO SE ENCUENTRA EN EL RFIETP, INGRESE UN CUE CORRECTO")</f>
        <v/>
      </c>
      <c r="E508" s="56" t="str">
        <f>IFERROR(IF($A508&gt;0,VLOOKUP($A508,Tabla75[#All],4,FALSE),""),"LA INSTITUCIÓN NO SE ENCUENTRA EN EL RFIETP, INGRESE UN CUE CORRECTO")</f>
        <v/>
      </c>
      <c r="F508" s="40"/>
      <c r="G508" s="41"/>
      <c r="H508" s="41"/>
      <c r="I508" s="42"/>
      <c r="J508" s="54"/>
      <c r="K508" s="40"/>
      <c r="L508" s="41"/>
      <c r="M508" s="43"/>
      <c r="N508" s="44">
        <f t="shared" si="7"/>
        <v>0</v>
      </c>
      <c r="O508" s="40"/>
      <c r="P508" s="45"/>
      <c r="Q508" s="51"/>
      <c r="R508" s="51"/>
    </row>
    <row r="509" spans="1:18" ht="39.75" customHeight="1" x14ac:dyDescent="0.2">
      <c r="A509" s="39"/>
      <c r="B509" s="56" t="str">
        <f>IFERROR(IF($A509&gt;0,VLOOKUP($A509,Tabla75[#All],5,FALSE),""),"LA INSTITUCIÓN NO SE ENCUENTRA EN EL RFIETP, INGRESE UN CUE CORRECTO")</f>
        <v/>
      </c>
      <c r="C509" s="56" t="str">
        <f>IFERROR(IF($A509&gt;0,VLOOKUP($A509,Tabla75[#All],2,FALSE),""),"LA INSTITUCIÓN NO SE ENCUENTRA EN EL RFIETP, INGRESE UN CUE CORRECTO")</f>
        <v/>
      </c>
      <c r="D509" s="56" t="str">
        <f>IFERROR(IF($A509&gt;0,VLOOKUP($A509,Tabla75[#All],3,FALSE),""),"LA INSTITUCIÓN NO SE ENCUENTRA EN EL RFIETP, INGRESE UN CUE CORRECTO")</f>
        <v/>
      </c>
      <c r="E509" s="56" t="str">
        <f>IFERROR(IF($A509&gt;0,VLOOKUP($A509,Tabla75[#All],4,FALSE),""),"LA INSTITUCIÓN NO SE ENCUENTRA EN EL RFIETP, INGRESE UN CUE CORRECTO")</f>
        <v/>
      </c>
      <c r="F509" s="40"/>
      <c r="G509" s="41"/>
      <c r="H509" s="41"/>
      <c r="I509" s="42"/>
      <c r="J509" s="54"/>
      <c r="K509" s="40"/>
      <c r="L509" s="41"/>
      <c r="M509" s="43"/>
      <c r="N509" s="44">
        <f t="shared" si="7"/>
        <v>0</v>
      </c>
      <c r="O509" s="40"/>
      <c r="P509" s="45"/>
      <c r="Q509" s="51"/>
      <c r="R509" s="51"/>
    </row>
    <row r="510" spans="1:18" x14ac:dyDescent="0.2">
      <c r="A510" s="51"/>
      <c r="B510" s="51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</row>
    <row r="511" spans="1:18" x14ac:dyDescent="0.2">
      <c r="A511" s="51"/>
      <c r="B511" s="51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</row>
    <row r="512" spans="1:18" x14ac:dyDescent="0.2">
      <c r="A512" s="51"/>
      <c r="B512" s="51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</row>
    <row r="513" spans="1:18" x14ac:dyDescent="0.2">
      <c r="A513" s="51"/>
      <c r="B513" s="51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</row>
    <row r="514" spans="1:18" x14ac:dyDescent="0.2">
      <c r="A514" s="51"/>
      <c r="B514" s="51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</row>
    <row r="515" spans="1:18" x14ac:dyDescent="0.2">
      <c r="A515" s="51"/>
      <c r="B515" s="51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</row>
    <row r="516" spans="1:18" x14ac:dyDescent="0.2">
      <c r="A516" s="51"/>
      <c r="B516" s="51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</row>
    <row r="517" spans="1:18" x14ac:dyDescent="0.2">
      <c r="A517" s="51"/>
      <c r="B517" s="51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</row>
    <row r="518" spans="1:18" x14ac:dyDescent="0.2">
      <c r="A518" s="51"/>
      <c r="B518" s="51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</row>
    <row r="519" spans="1:18" x14ac:dyDescent="0.2">
      <c r="A519" s="51"/>
      <c r="B519" s="51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</row>
    <row r="520" spans="1:18" x14ac:dyDescent="0.2">
      <c r="A520" s="51"/>
      <c r="B520" s="51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</row>
    <row r="521" spans="1:18" x14ac:dyDescent="0.2">
      <c r="A521" s="51"/>
      <c r="B521" s="51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</row>
    <row r="522" spans="1:18" x14ac:dyDescent="0.2">
      <c r="A522" s="51"/>
      <c r="B522" s="51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</row>
    <row r="523" spans="1:18" x14ac:dyDescent="0.2">
      <c r="A523" s="51"/>
      <c r="B523" s="51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</row>
    <row r="524" spans="1:18" x14ac:dyDescent="0.2">
      <c r="A524" s="51"/>
      <c r="B524" s="51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</row>
    <row r="525" spans="1:18" x14ac:dyDescent="0.2">
      <c r="A525" s="51"/>
      <c r="B525" s="51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</row>
    <row r="526" spans="1:18" x14ac:dyDescent="0.2">
      <c r="A526" s="51"/>
      <c r="B526" s="51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</row>
    <row r="527" spans="1:18" x14ac:dyDescent="0.2">
      <c r="A527" s="51"/>
      <c r="B527" s="51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</row>
    <row r="528" spans="1:18" x14ac:dyDescent="0.2">
      <c r="A528" s="51"/>
      <c r="B528" s="51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</row>
    <row r="529" spans="1:18" x14ac:dyDescent="0.2">
      <c r="A529" s="51"/>
      <c r="B529" s="51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</row>
    <row r="530" spans="1:18" x14ac:dyDescent="0.2">
      <c r="A530" s="51"/>
      <c r="B530" s="51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</row>
    <row r="531" spans="1:18" x14ac:dyDescent="0.2">
      <c r="A531" s="51"/>
      <c r="B531" s="51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</row>
    <row r="532" spans="1:18" x14ac:dyDescent="0.2">
      <c r="A532" s="51"/>
      <c r="B532" s="51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</row>
    <row r="533" spans="1:18" x14ac:dyDescent="0.2">
      <c r="A533" s="51"/>
      <c r="B533" s="51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</row>
    <row r="534" spans="1:18" x14ac:dyDescent="0.2">
      <c r="A534" s="51"/>
      <c r="B534" s="51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</row>
    <row r="535" spans="1:18" x14ac:dyDescent="0.2">
      <c r="A535" s="51"/>
      <c r="B535" s="51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</row>
  </sheetData>
  <sheetProtection algorithmName="SHA-512" hashValue="j2p71tA8tsJawbvu7t+r3vLzBtBRZQFRrkhPS9Bkuy0ZoC/B54rK7PlqGFaEHMfV0AH8VDfj8GysJAMhKzdnFw==" saltValue="kghGA0yDziRiw1rHaJlwmA==" spinCount="100000" sheet="1" formatCells="0" formatColumns="0" formatRows="0" autoFilter="0"/>
  <protectedRanges>
    <protectedRange sqref="A1:A1048576" name="Rango3"/>
    <protectedRange sqref="O1:P1048576" name="Rango1"/>
    <protectedRange sqref="F1:M1048576" name="Rango2"/>
  </protectedRanges>
  <mergeCells count="8">
    <mergeCell ref="R1:R2"/>
    <mergeCell ref="Q3:Q5"/>
    <mergeCell ref="R3:R5"/>
    <mergeCell ref="A1:B2"/>
    <mergeCell ref="J1:O2"/>
    <mergeCell ref="P1:P2"/>
    <mergeCell ref="P3:P5"/>
    <mergeCell ref="Q1:Q2"/>
  </mergeCells>
  <dataValidations count="7">
    <dataValidation type="list" allowBlank="1" showInputMessage="1" showErrorMessage="1" sqref="F10:F509" xr:uid="{00000000-0002-0000-0200-000000000000}">
      <formula1>Eje_Estrat</formula1>
    </dataValidation>
    <dataValidation type="list" allowBlank="1" showInputMessage="1" showErrorMessage="1" sqref="G10:G509" xr:uid="{00000000-0002-0000-0200-000001000000}">
      <formula1>INDIRECT($F10)</formula1>
    </dataValidation>
    <dataValidation type="list" allowBlank="1" showInputMessage="1" showErrorMessage="1" sqref="H10:H509" xr:uid="{00000000-0002-0000-0200-000002000000}">
      <formula1>INDIRECT($G10)</formula1>
    </dataValidation>
    <dataValidation type="list" allowBlank="1" showInputMessage="1" showErrorMessage="1" sqref="I10:I509" xr:uid="{00000000-0002-0000-0200-000003000000}">
      <formula1>INDIRECT($H10)</formula1>
    </dataValidation>
    <dataValidation type="list" allowBlank="1" showInputMessage="1" showErrorMessage="1" sqref="K10:K509" xr:uid="{00000000-0002-0000-0200-000004000000}">
      <formula1>Medidas</formula1>
    </dataValidation>
    <dataValidation type="list" allowBlank="1" showInputMessage="1" showErrorMessage="1" sqref="O10:O509" xr:uid="{00000000-0002-0000-0200-000005000000}">
      <formula1>Tipo_de_gasto</formula1>
    </dataValidation>
    <dataValidation type="list" allowBlank="1" showInputMessage="1" showErrorMessage="1" sqref="P10:P509" xr:uid="{00000000-0002-0000-0200-000006000000}">
      <formula1>Objeto_de_gasto</formula1>
    </dataValidation>
  </dataValidations>
  <pageMargins left="0.23622047244094491" right="0.23622047244094491" top="0.74803149606299213" bottom="0.74803149606299213" header="0.31496062992125984" footer="0.31496062992125984"/>
  <pageSetup paperSize="9" scale="69" fitToWidth="2" fitToHeight="8" orientation="landscape" horizontalDpi="4294967294" r:id="rId1"/>
  <headerFooter>
    <oddFooter>&amp;CDETALLE POR LÍNEA DE FINANCIAMIENTO</oddFooter>
  </headerFooter>
  <ignoredErrors>
    <ignoredError sqref="N10" unlockedFormula="1"/>
  </ignoredErrors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7000000}">
          <x14:formula1>
            <xm:f>Hoja3!$J$21:$J$5472</xm:f>
          </x14:formula1>
          <xm:sqref>A50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G66"/>
  <sheetViews>
    <sheetView topLeftCell="A29" zoomScaleNormal="100" workbookViewId="0">
      <selection activeCell="H13" sqref="H13"/>
    </sheetView>
  </sheetViews>
  <sheetFormatPr baseColWidth="10" defaultRowHeight="15" x14ac:dyDescent="0.25"/>
  <cols>
    <col min="1" max="1" width="12.85546875" style="26" customWidth="1"/>
    <col min="2" max="5" width="12.85546875" customWidth="1"/>
    <col min="6" max="6" width="54.28515625" customWidth="1"/>
    <col min="7" max="7" width="17.28515625" customWidth="1"/>
  </cols>
  <sheetData>
    <row r="1" spans="1:7" x14ac:dyDescent="0.25">
      <c r="A1" s="163"/>
      <c r="B1" s="163"/>
      <c r="C1" s="1"/>
      <c r="D1" s="1"/>
      <c r="E1" s="1"/>
      <c r="F1" s="1"/>
      <c r="G1" s="1"/>
    </row>
    <row r="2" spans="1:7" x14ac:dyDescent="0.25">
      <c r="A2" s="163"/>
      <c r="B2" s="163"/>
      <c r="C2" s="1"/>
      <c r="D2" s="1"/>
      <c r="E2" s="1"/>
      <c r="F2" s="1"/>
      <c r="G2" s="1"/>
    </row>
    <row r="3" spans="1:7" x14ac:dyDescent="0.25">
      <c r="A3" s="72"/>
      <c r="C3" s="1"/>
      <c r="D3" s="1"/>
      <c r="E3" s="1"/>
      <c r="F3" s="1"/>
      <c r="G3" s="1"/>
    </row>
    <row r="4" spans="1:7" x14ac:dyDescent="0.25">
      <c r="A4" s="31"/>
      <c r="B4" s="73"/>
      <c r="C4" s="1"/>
      <c r="D4" s="1"/>
      <c r="E4" s="1"/>
      <c r="F4" s="1"/>
      <c r="G4" s="1"/>
    </row>
    <row r="5" spans="1:7" x14ac:dyDescent="0.25">
      <c r="A5" s="31"/>
      <c r="B5" s="73"/>
      <c r="C5" s="1"/>
      <c r="D5" s="1"/>
      <c r="E5" s="1"/>
      <c r="F5" s="1"/>
      <c r="G5" s="1"/>
    </row>
    <row r="6" spans="1:7" ht="18.75" customHeight="1" thickBot="1" x14ac:dyDescent="0.3">
      <c r="A6" s="31"/>
      <c r="B6" s="1"/>
      <c r="C6" s="1"/>
      <c r="D6" s="1"/>
      <c r="E6" s="1"/>
      <c r="F6" s="1"/>
      <c r="G6" s="1"/>
    </row>
    <row r="7" spans="1:7" ht="18.75" customHeight="1" thickBot="1" x14ac:dyDescent="0.3">
      <c r="A7" s="32" t="s">
        <v>119</v>
      </c>
      <c r="B7" s="1"/>
      <c r="C7" s="1"/>
      <c r="D7" s="1"/>
      <c r="E7" s="1"/>
      <c r="F7" s="57">
        <f>'PLAN ARTICULADOR JURISDICCIONAL'!E7</f>
        <v>0</v>
      </c>
      <c r="G7" s="1"/>
    </row>
    <row r="8" spans="1:7" ht="18.75" customHeight="1" thickBot="1" x14ac:dyDescent="0.3">
      <c r="A8" s="32"/>
      <c r="B8" s="1"/>
      <c r="C8" s="1"/>
      <c r="D8" s="1"/>
      <c r="E8" s="1"/>
      <c r="F8" s="58"/>
      <c r="G8" s="1"/>
    </row>
    <row r="9" spans="1:7" ht="78.75" customHeight="1" thickBot="1" x14ac:dyDescent="0.3">
      <c r="A9" s="32" t="s">
        <v>120</v>
      </c>
      <c r="B9" s="1"/>
      <c r="C9" s="1"/>
      <c r="D9" s="1"/>
      <c r="E9" s="1"/>
      <c r="F9" s="59">
        <f>'PLAN ARTICULADOR JURISDICCIONAL'!A52</f>
        <v>0</v>
      </c>
      <c r="G9" s="1"/>
    </row>
    <row r="10" spans="1:7" ht="18.75" customHeight="1" thickBot="1" x14ac:dyDescent="0.3">
      <c r="A10" s="32"/>
      <c r="B10" s="1"/>
      <c r="C10" s="1"/>
      <c r="D10" s="1"/>
      <c r="E10" s="1"/>
      <c r="F10" s="58"/>
      <c r="G10" s="1"/>
    </row>
    <row r="11" spans="1:7" ht="18.75" customHeight="1" thickBot="1" x14ac:dyDescent="0.3">
      <c r="A11" s="32" t="s">
        <v>131</v>
      </c>
      <c r="B11" s="1"/>
      <c r="C11" s="1"/>
      <c r="D11" s="1"/>
      <c r="E11" s="1"/>
      <c r="F11" s="57">
        <f>'PLAN ARTICULADOR JURISDICCIONAL'!E11</f>
        <v>0</v>
      </c>
      <c r="G11" s="1"/>
    </row>
    <row r="12" spans="1:7" ht="18.75" customHeight="1" thickBot="1" x14ac:dyDescent="0.3">
      <c r="A12" s="32"/>
      <c r="B12" s="1"/>
      <c r="C12" s="1"/>
      <c r="D12" s="1"/>
      <c r="E12" s="1"/>
      <c r="F12" s="58"/>
      <c r="G12" s="1"/>
    </row>
    <row r="13" spans="1:7" ht="18.75" customHeight="1" thickBot="1" x14ac:dyDescent="0.3">
      <c r="A13" s="32" t="s">
        <v>132</v>
      </c>
      <c r="B13" s="1"/>
      <c r="C13" s="1"/>
      <c r="D13" s="1"/>
      <c r="E13" s="1"/>
      <c r="F13" s="57">
        <f>'PLAN ARTICULADOR JURISDICCIONAL'!E13</f>
        <v>0</v>
      </c>
      <c r="G13" s="1"/>
    </row>
    <row r="14" spans="1:7" ht="18.75" customHeight="1" thickBot="1" x14ac:dyDescent="0.3">
      <c r="A14" s="32"/>
      <c r="B14" s="1"/>
      <c r="C14" s="1"/>
      <c r="D14" s="1"/>
      <c r="E14" s="1"/>
      <c r="F14" s="58"/>
      <c r="G14" s="1"/>
    </row>
    <row r="15" spans="1:7" ht="18.75" customHeight="1" thickBot="1" x14ac:dyDescent="0.3">
      <c r="A15" s="32" t="s">
        <v>121</v>
      </c>
      <c r="B15" s="1"/>
      <c r="C15" s="1"/>
      <c r="D15" s="1"/>
      <c r="E15" s="1"/>
      <c r="F15" s="57">
        <f>'PLAN ARTICULADOR JURISDICCIONAL'!E15</f>
        <v>0</v>
      </c>
      <c r="G15" s="1"/>
    </row>
    <row r="16" spans="1:7" ht="18.75" customHeight="1" thickBot="1" x14ac:dyDescent="0.3">
      <c r="A16" s="32"/>
      <c r="B16" s="1"/>
      <c r="C16" s="1"/>
      <c r="D16" s="1"/>
      <c r="E16" s="1"/>
      <c r="F16" s="60"/>
      <c r="G16" s="1"/>
    </row>
    <row r="17" spans="1:7" ht="18.75" customHeight="1" thickBot="1" x14ac:dyDescent="0.3">
      <c r="A17" s="32" t="s">
        <v>244</v>
      </c>
      <c r="B17" s="1"/>
      <c r="C17" s="1"/>
      <c r="D17" s="1"/>
      <c r="E17" s="1"/>
      <c r="F17" s="57">
        <f>'PLAN ARTICULADOR JURISDICCIONAL'!E17</f>
        <v>0</v>
      </c>
      <c r="G17" s="1"/>
    </row>
    <row r="18" spans="1:7" ht="18.75" customHeight="1" thickBot="1" x14ac:dyDescent="0.3">
      <c r="A18" s="32"/>
      <c r="B18" s="1"/>
      <c r="C18" s="1"/>
      <c r="D18" s="1"/>
      <c r="E18" s="1"/>
      <c r="F18" s="6"/>
      <c r="G18" s="1"/>
    </row>
    <row r="19" spans="1:7" ht="18.75" customHeight="1" thickBot="1" x14ac:dyDescent="0.3">
      <c r="A19" s="32" t="s">
        <v>122</v>
      </c>
      <c r="B19" s="1"/>
      <c r="C19" s="1"/>
      <c r="D19" s="1"/>
      <c r="E19" s="33" t="s">
        <v>243</v>
      </c>
      <c r="F19" s="57">
        <v>0</v>
      </c>
      <c r="G19" s="1"/>
    </row>
    <row r="20" spans="1:7" ht="18.75" customHeight="1" thickBot="1" x14ac:dyDescent="0.3">
      <c r="A20" s="32" t="s">
        <v>123</v>
      </c>
      <c r="B20" s="1"/>
      <c r="C20" s="1"/>
      <c r="D20" s="4"/>
      <c r="E20" s="4"/>
      <c r="F20" s="4"/>
      <c r="G20" s="1"/>
    </row>
    <row r="21" spans="1:7" ht="21" customHeight="1" thickBot="1" x14ac:dyDescent="0.3">
      <c r="A21" s="32"/>
      <c r="B21" s="1"/>
      <c r="C21" s="1"/>
      <c r="D21" s="1"/>
      <c r="E21" s="1"/>
      <c r="F21" s="61" t="str">
        <f>'PLAN ARTICULADOR JURISDICCIONAL'!B66</f>
        <v>Estudiantes_Secundaria_ETP_PC</v>
      </c>
      <c r="G21" s="57">
        <f>'PLAN ARTICULADOR JURISDICCIONAL'!C66</f>
        <v>0</v>
      </c>
    </row>
    <row r="22" spans="1:7" ht="21" customHeight="1" thickBot="1" x14ac:dyDescent="0.3">
      <c r="A22" s="32"/>
      <c r="B22" s="1"/>
      <c r="C22" s="1"/>
      <c r="D22" s="1"/>
      <c r="E22" s="1"/>
      <c r="F22" s="61" t="str">
        <f>'PLAN ARTICULADOR JURISDICCIONAL'!B67</f>
        <v>Estudiantes_Secundaria_ETP_SC</v>
      </c>
      <c r="G22" s="57">
        <f>'PLAN ARTICULADOR JURISDICCIONAL'!C67</f>
        <v>0</v>
      </c>
    </row>
    <row r="23" spans="1:7" ht="21" customHeight="1" thickBot="1" x14ac:dyDescent="0.3">
      <c r="A23" s="32"/>
      <c r="B23" s="1"/>
      <c r="C23" s="1"/>
      <c r="D23" s="1"/>
      <c r="E23" s="1"/>
      <c r="F23" s="61" t="str">
        <f>'PLAN ARTICULADOR JURISDICCIONAL'!B68</f>
        <v>Estudiantes_Secundaria_ETP_No_Titulados</v>
      </c>
      <c r="G23" s="57">
        <f>'PLAN ARTICULADOR JURISDICCIONAL'!C68</f>
        <v>0</v>
      </c>
    </row>
    <row r="24" spans="1:7" ht="21" customHeight="1" thickBot="1" x14ac:dyDescent="0.3">
      <c r="A24" s="32"/>
      <c r="B24" s="1"/>
      <c r="C24" s="1"/>
      <c r="D24" s="1"/>
      <c r="E24" s="1"/>
      <c r="F24" s="61" t="str">
        <f>'PLAN ARTICULADOR JURISDICCIONAL'!B69</f>
        <v>Estudiantes_Secundaria_CLAN</v>
      </c>
      <c r="G24" s="57">
        <f>'PLAN ARTICULADOR JURISDICCIONAL'!C69</f>
        <v>0</v>
      </c>
    </row>
    <row r="25" spans="1:7" ht="21" customHeight="1" thickBot="1" x14ac:dyDescent="0.3">
      <c r="A25" s="32"/>
      <c r="B25" s="1"/>
      <c r="C25" s="1"/>
      <c r="D25" s="1"/>
      <c r="E25" s="1"/>
      <c r="F25" s="61" t="str">
        <f>'PLAN ARTICULADOR JURISDICCIONAL'!B70</f>
        <v>Estudiantes_FP</v>
      </c>
      <c r="G25" s="57">
        <f>'PLAN ARTICULADOR JURISDICCIONAL'!C70</f>
        <v>0</v>
      </c>
    </row>
    <row r="26" spans="1:7" ht="21" customHeight="1" thickBot="1" x14ac:dyDescent="0.3">
      <c r="A26" s="32"/>
      <c r="B26" s="1"/>
      <c r="C26" s="1"/>
      <c r="D26" s="1"/>
      <c r="E26" s="1"/>
      <c r="F26" s="61" t="str">
        <f>'PLAN ARTICULADOR JURISDICCIONAL'!B71</f>
        <v>Estudiantes_Superior_ETP</v>
      </c>
      <c r="G26" s="57">
        <f>'PLAN ARTICULADOR JURISDICCIONAL'!C71</f>
        <v>0</v>
      </c>
    </row>
    <row r="27" spans="1:7" ht="21" customHeight="1" thickBot="1" x14ac:dyDescent="0.3">
      <c r="A27" s="32"/>
      <c r="B27" s="1"/>
      <c r="C27" s="1"/>
      <c r="D27" s="1"/>
      <c r="E27" s="1"/>
      <c r="F27" s="61" t="str">
        <f>'PLAN ARTICULADOR JURISDICCIONAL'!B72</f>
        <v>Estudiantes_Desvinculados_ETP</v>
      </c>
      <c r="G27" s="57">
        <f>'PLAN ARTICULADOR JURISDICCIONAL'!C72</f>
        <v>0</v>
      </c>
    </row>
    <row r="28" spans="1:7" ht="21" customHeight="1" thickBot="1" x14ac:dyDescent="0.3">
      <c r="A28" s="32"/>
      <c r="B28" s="1"/>
      <c r="C28" s="1"/>
      <c r="D28" s="1"/>
      <c r="E28" s="1"/>
      <c r="F28" s="61" t="str">
        <f>'PLAN ARTICULADOR JURISDICCIONAL'!B73</f>
        <v>Docentes_Secundaria_ETP</v>
      </c>
      <c r="G28" s="57">
        <f>'PLAN ARTICULADOR JURISDICCIONAL'!C73</f>
        <v>0</v>
      </c>
    </row>
    <row r="29" spans="1:7" ht="21" customHeight="1" thickBot="1" x14ac:dyDescent="0.3">
      <c r="A29" s="32"/>
      <c r="B29" s="1"/>
      <c r="C29" s="1"/>
      <c r="D29" s="1"/>
      <c r="E29" s="1"/>
      <c r="F29" s="61" t="str">
        <f>'PLAN ARTICULADOR JURISDICCIONAL'!B74</f>
        <v>Docentes_Instructores_FP</v>
      </c>
      <c r="G29" s="57">
        <f>'PLAN ARTICULADOR JURISDICCIONAL'!C74</f>
        <v>0</v>
      </c>
    </row>
    <row r="30" spans="1:7" ht="21" customHeight="1" thickBot="1" x14ac:dyDescent="0.3">
      <c r="A30" s="32"/>
      <c r="B30" s="1"/>
      <c r="C30" s="1"/>
      <c r="D30" s="1"/>
      <c r="E30" s="1"/>
      <c r="F30" s="61" t="str">
        <f>'PLAN ARTICULADOR JURISDICCIONAL'!B75</f>
        <v>Docentes_Superior_ETP</v>
      </c>
      <c r="G30" s="57">
        <f>'PLAN ARTICULADOR JURISDICCIONAL'!C75</f>
        <v>0</v>
      </c>
    </row>
    <row r="31" spans="1:7" ht="21" customHeight="1" thickBot="1" x14ac:dyDescent="0.3">
      <c r="A31" s="32"/>
      <c r="B31" s="1"/>
      <c r="C31" s="1"/>
      <c r="D31" s="1"/>
      <c r="E31" s="1"/>
      <c r="F31" s="61" t="str">
        <f>'PLAN ARTICULADOR JURISDICCIONAL'!B76</f>
        <v>Equipo_TEecnico_Regular</v>
      </c>
      <c r="G31" s="57">
        <f>'PLAN ARTICULADOR JURISDICCIONAL'!C76</f>
        <v>0</v>
      </c>
    </row>
    <row r="32" spans="1:7" ht="21" customHeight="1" thickBot="1" x14ac:dyDescent="0.3">
      <c r="A32" s="32"/>
      <c r="B32" s="1"/>
      <c r="C32" s="1"/>
      <c r="D32" s="1"/>
      <c r="E32" s="1"/>
      <c r="F32" s="61" t="str">
        <f>'PLAN ARTICULADOR JURISDICCIONAL'!B77</f>
        <v>Equipo_Tecnico_Territorial</v>
      </c>
      <c r="G32" s="57">
        <f>'PLAN ARTICULADOR JURISDICCIONAL'!C77</f>
        <v>0</v>
      </c>
    </row>
    <row r="33" spans="1:7" ht="21" customHeight="1" thickBot="1" x14ac:dyDescent="0.3">
      <c r="A33" s="32"/>
      <c r="B33" s="1"/>
      <c r="C33" s="1"/>
      <c r="D33" s="1"/>
      <c r="E33" s="1"/>
      <c r="F33" s="61" t="str">
        <f>'PLAN ARTICULADOR JURISDICCIONAL'!B78</f>
        <v>Supervisores_Inspectores_Directivos_ETP</v>
      </c>
      <c r="G33" s="57">
        <f>'PLAN ARTICULADOR JURISDICCIONAL'!C78</f>
        <v>0</v>
      </c>
    </row>
    <row r="34" spans="1:7" ht="21" customHeight="1" thickBot="1" x14ac:dyDescent="0.3">
      <c r="A34" s="32"/>
      <c r="B34" s="1"/>
      <c r="C34" s="1"/>
      <c r="D34" s="1"/>
      <c r="E34" s="1"/>
      <c r="F34" s="61" t="str">
        <f>'PLAN ARTICULADOR JURISDICCIONAL'!B79</f>
        <v>Actores_Sector_Productivo_CyT</v>
      </c>
      <c r="G34" s="57">
        <f>'PLAN ARTICULADOR JURISDICCIONAL'!C80</f>
        <v>0</v>
      </c>
    </row>
    <row r="35" spans="1:7" ht="21" customHeight="1" thickBot="1" x14ac:dyDescent="0.3">
      <c r="A35" s="32"/>
      <c r="B35" s="1"/>
      <c r="C35" s="1"/>
      <c r="D35" s="1"/>
      <c r="E35" s="1"/>
      <c r="F35" s="61" t="str">
        <f>'PLAN ARTICULADOR JURISDICCIONAL'!B80</f>
        <v>Otros</v>
      </c>
      <c r="G35" s="57">
        <v>0</v>
      </c>
    </row>
    <row r="36" spans="1:7" ht="21" customHeight="1" thickBot="1" x14ac:dyDescent="0.3">
      <c r="A36" s="32"/>
      <c r="B36" s="1"/>
      <c r="C36" s="1"/>
      <c r="D36" s="1"/>
      <c r="E36" s="1"/>
      <c r="F36" s="77" t="s">
        <v>228</v>
      </c>
      <c r="G36" s="78">
        <f>SUM(G21:G35)</f>
        <v>0</v>
      </c>
    </row>
    <row r="37" spans="1:7" ht="30.75" customHeight="1" thickBot="1" x14ac:dyDescent="0.3">
      <c r="A37" s="32" t="s">
        <v>124</v>
      </c>
      <c r="B37" s="1"/>
      <c r="C37" s="1"/>
      <c r="D37" s="1"/>
      <c r="E37" s="1"/>
      <c r="F37" s="1"/>
      <c r="G37" s="70"/>
    </row>
    <row r="38" spans="1:7" ht="21.75" customHeight="1" thickBot="1" x14ac:dyDescent="0.3">
      <c r="B38" s="1"/>
      <c r="C38" s="1"/>
      <c r="D38" s="1"/>
      <c r="E38" s="1"/>
      <c r="F38" s="61" t="s">
        <v>161</v>
      </c>
      <c r="G38" s="74">
        <f>SUMIFS(Tabla19[Precio Total],Tabla19[Eje y Líneas de financiamiento (Res CFE Nº 283/16)],"*Eje_1_Línea_A*")</f>
        <v>0</v>
      </c>
    </row>
    <row r="39" spans="1:7" ht="21.75" customHeight="1" thickBot="1" x14ac:dyDescent="0.3">
      <c r="A39" s="32"/>
      <c r="B39" s="1"/>
      <c r="C39" s="1"/>
      <c r="D39" s="1"/>
      <c r="E39" s="1"/>
      <c r="F39" s="61" t="s">
        <v>151</v>
      </c>
      <c r="G39" s="74">
        <f>SUMIFS(Tabla19[Precio Total],Tabla19[Eje y Líneas de financiamiento (Res CFE Nº 283/16)],"Eje_1_Línea_B*")</f>
        <v>0</v>
      </c>
    </row>
    <row r="40" spans="1:7" ht="21.75" customHeight="1" thickBot="1" x14ac:dyDescent="0.3">
      <c r="A40" s="32"/>
      <c r="B40" s="1"/>
      <c r="C40" s="1"/>
      <c r="D40" s="1"/>
      <c r="E40" s="1"/>
      <c r="F40" s="61" t="s">
        <v>155</v>
      </c>
      <c r="G40" s="74">
        <f>SUMIFS(Tabla19[Precio Total],Tabla19[Eje y Líneas de financiamiento (Res CFE Nº 283/16)],"*Eje 1_Línea_C*")</f>
        <v>0</v>
      </c>
    </row>
    <row r="41" spans="1:7" ht="21.75" customHeight="1" thickBot="1" x14ac:dyDescent="0.3">
      <c r="A41" s="32"/>
      <c r="B41" s="1"/>
      <c r="C41" s="1"/>
      <c r="D41" s="1"/>
      <c r="E41" s="1"/>
      <c r="F41" s="61" t="s">
        <v>156</v>
      </c>
      <c r="G41" s="74">
        <f>SUMIFS(Tabla19[Precio Total],Tabla19[Eje y Líneas de financiamiento (Res CFE Nº 283/16)],"*Eje 1_Línea_D*")</f>
        <v>0</v>
      </c>
    </row>
    <row r="42" spans="1:7" ht="21.75" customHeight="1" thickBot="1" x14ac:dyDescent="0.3">
      <c r="A42" s="32"/>
      <c r="B42" s="1"/>
      <c r="C42" s="1"/>
      <c r="D42" s="1"/>
      <c r="E42" s="1"/>
      <c r="F42" s="61" t="s">
        <v>157</v>
      </c>
      <c r="G42" s="74">
        <f>SUMIFS(Tabla19[Precio Total],Tabla19[Eje y Líneas de financiamiento (Res CFE Nº 283/16)],"*Eje 1_Línea_E*")</f>
        <v>0</v>
      </c>
    </row>
    <row r="43" spans="1:7" ht="21.75" customHeight="1" thickBot="1" x14ac:dyDescent="0.3">
      <c r="A43" s="32"/>
      <c r="B43" s="1"/>
      <c r="C43" s="1"/>
      <c r="D43" s="1"/>
      <c r="E43" s="1"/>
      <c r="F43" s="61" t="s">
        <v>158</v>
      </c>
      <c r="G43" s="74">
        <f>SUMIFS(Tabla19[Precio Total],Tabla19[Eje y Líneas de financiamiento (Res CFE Nº 283/16)],"*Eje 1_Línea_F*")</f>
        <v>0</v>
      </c>
    </row>
    <row r="44" spans="1:7" ht="21.75" customHeight="1" thickBot="1" x14ac:dyDescent="0.3">
      <c r="A44" s="32"/>
      <c r="B44" s="1"/>
      <c r="C44" s="1"/>
      <c r="D44" s="1"/>
      <c r="E44" s="1"/>
      <c r="F44" s="61" t="s">
        <v>152</v>
      </c>
      <c r="G44" s="74">
        <f>SUMIFS(Tabla19[Precio Total],Tabla19[Eje y Líneas de financiamiento (Res CFE Nº 283/16)],"*Eje_1_Línea_G*")</f>
        <v>0</v>
      </c>
    </row>
    <row r="45" spans="1:7" ht="21.75" customHeight="1" thickBot="1" x14ac:dyDescent="0.3">
      <c r="A45" s="32"/>
      <c r="B45" s="1"/>
      <c r="C45" s="1"/>
      <c r="D45" s="1"/>
      <c r="E45" s="1"/>
      <c r="F45" s="61" t="s">
        <v>153</v>
      </c>
      <c r="G45" s="74">
        <f>SUMIFS(Tabla19[Precio Total],Tabla19[Eje y Líneas de financiamiento (Res CFE Nº 283/16)],"*Eje 1_Línea_H*")</f>
        <v>0</v>
      </c>
    </row>
    <row r="46" spans="1:7" ht="21.75" customHeight="1" thickBot="1" x14ac:dyDescent="0.3">
      <c r="A46" s="32"/>
      <c r="B46" s="1"/>
      <c r="C46" s="1"/>
      <c r="D46" s="1"/>
      <c r="E46" s="1"/>
      <c r="F46" s="61" t="s">
        <v>154</v>
      </c>
      <c r="G46" s="74">
        <f>SUMIFS(Tabla19[Precio Total],Tabla19[Eje y Líneas de financiamiento (Res CFE Nº 283/16)],"*Eje 1_Línea_I*")</f>
        <v>0</v>
      </c>
    </row>
    <row r="47" spans="1:7" ht="21.75" customHeight="1" thickBot="1" x14ac:dyDescent="0.3">
      <c r="A47" s="32"/>
      <c r="B47" s="1"/>
      <c r="C47" s="1"/>
      <c r="D47" s="1"/>
      <c r="E47" s="1"/>
      <c r="F47" s="61" t="s">
        <v>164</v>
      </c>
      <c r="G47" s="74">
        <f>SUMIFS(Tabla19[Precio Total],Tabla19[Eje y Líneas de financiamiento (Res CFE Nº 283/16)],"*Eje_2_Línea_A*")</f>
        <v>0</v>
      </c>
    </row>
    <row r="48" spans="1:7" ht="21.75" customHeight="1" thickBot="1" x14ac:dyDescent="0.3">
      <c r="A48" s="32"/>
      <c r="B48" s="1"/>
      <c r="C48" s="1"/>
      <c r="D48" s="1"/>
      <c r="E48" s="1"/>
      <c r="F48" s="61" t="s">
        <v>200</v>
      </c>
      <c r="G48" s="74">
        <f>SUMIFS(Tabla19[Precio Total],Tabla19[Eje y Líneas de financiamiento (Res CFE Nº 283/16)],"*Eje_2_Línea_B*")</f>
        <v>0</v>
      </c>
    </row>
    <row r="49" spans="1:7" ht="21.75" customHeight="1" thickBot="1" x14ac:dyDescent="0.3">
      <c r="A49" s="32"/>
      <c r="B49" s="1"/>
      <c r="C49" s="1"/>
      <c r="D49" s="1"/>
      <c r="E49" s="1"/>
      <c r="F49" s="61" t="s">
        <v>168</v>
      </c>
      <c r="G49" s="74">
        <f>SUMIFS(Tabla19[Precio Total],Tabla19[Eje y Líneas de financiamiento (Res CFE Nº 283/16)],"*Eje 2_Línea_C*")</f>
        <v>0</v>
      </c>
    </row>
    <row r="50" spans="1:7" ht="21.75" customHeight="1" thickBot="1" x14ac:dyDescent="0.3">
      <c r="A50" s="32"/>
      <c r="B50" s="1"/>
      <c r="C50" s="1"/>
      <c r="D50" s="1"/>
      <c r="E50" s="1"/>
      <c r="F50" s="61" t="s">
        <v>170</v>
      </c>
      <c r="G50" s="74">
        <f>SUMIFS(Tabla19[Precio Total],Tabla19[Eje y Líneas de financiamiento (Res CFE Nº 283/16)],"*Eje_2_Línea_D*")</f>
        <v>0</v>
      </c>
    </row>
    <row r="51" spans="1:7" ht="21.75" customHeight="1" thickBot="1" x14ac:dyDescent="0.3">
      <c r="A51" s="32"/>
      <c r="B51" s="1"/>
      <c r="C51" s="1"/>
      <c r="D51" s="1"/>
      <c r="E51" s="1"/>
      <c r="F51" s="61" t="s">
        <v>177</v>
      </c>
      <c r="G51" s="74">
        <f>SUMIFS(Tabla19[Precio Total],Tabla19[Eje y Líneas de financiamiento (Res CFE Nº 283/16)],"*Eje_3_Línea_A*")</f>
        <v>0</v>
      </c>
    </row>
    <row r="52" spans="1:7" ht="21.75" customHeight="1" thickBot="1" x14ac:dyDescent="0.3">
      <c r="A52" s="32"/>
      <c r="B52" s="1"/>
      <c r="C52" s="1"/>
      <c r="D52" s="1"/>
      <c r="E52" s="1"/>
      <c r="F52" s="61" t="s">
        <v>178</v>
      </c>
      <c r="G52" s="74">
        <f>SUMIFS(Tabla19[Precio Total],Tabla19[Eje y Líneas de financiamiento (Res CFE Nº 283/16)],"*Eje_3_Línea_B*")</f>
        <v>0</v>
      </c>
    </row>
    <row r="53" spans="1:7" ht="21.75" customHeight="1" thickBot="1" x14ac:dyDescent="0.3">
      <c r="A53" s="32"/>
      <c r="B53" s="1"/>
      <c r="C53" s="1"/>
      <c r="D53" s="1"/>
      <c r="E53" s="1"/>
      <c r="F53" s="61" t="s">
        <v>179</v>
      </c>
      <c r="G53" s="74">
        <f>SUMIFS(Tabla19[Precio Total],Tabla19[Eje y Líneas de financiamiento (Res CFE Nº 283/16)],"*Eje_3_Línea_C*")</f>
        <v>0</v>
      </c>
    </row>
    <row r="54" spans="1:7" ht="21.75" customHeight="1" thickBot="1" x14ac:dyDescent="0.3">
      <c r="A54" s="32"/>
      <c r="B54" s="1"/>
      <c r="C54" s="1"/>
      <c r="D54" s="1"/>
      <c r="E54" s="1"/>
      <c r="F54" s="61" t="s">
        <v>182</v>
      </c>
      <c r="G54" s="74">
        <f>SUMIFS(Tabla19[Precio Total],Tabla19[Eje y Líneas de financiamiento (Res CFE Nº 283/16)],"*Eje_3_Línea_D*")</f>
        <v>0</v>
      </c>
    </row>
    <row r="55" spans="1:7" ht="21.75" customHeight="1" thickBot="1" x14ac:dyDescent="0.3">
      <c r="A55" s="32"/>
      <c r="B55" s="1"/>
      <c r="C55" s="1"/>
      <c r="D55" s="1"/>
      <c r="E55" s="1"/>
      <c r="F55" s="61" t="s">
        <v>183</v>
      </c>
      <c r="G55" s="74">
        <f>SUMIFS(Tabla19[Precio Total],Tabla19[Eje y Líneas de financiamiento (Res CFE Nº 283/16)],"*Eje_3_Línea_E*")</f>
        <v>0</v>
      </c>
    </row>
    <row r="56" spans="1:7" ht="21.75" customHeight="1" thickBot="1" x14ac:dyDescent="0.3">
      <c r="A56" s="32"/>
      <c r="B56" s="1"/>
      <c r="C56" s="1"/>
      <c r="D56" s="1"/>
      <c r="E56" s="1"/>
      <c r="F56" s="61" t="s">
        <v>190</v>
      </c>
      <c r="G56" s="74">
        <f>SUMIFS(Tabla19[Precio Total],Tabla19[Eje y Líneas de financiamiento (Res CFE Nº 283/16)],"*Eje_4_Línea_A*")</f>
        <v>0</v>
      </c>
    </row>
    <row r="57" spans="1:7" ht="21.75" customHeight="1" thickBot="1" x14ac:dyDescent="0.3">
      <c r="A57" s="32"/>
      <c r="B57" s="1"/>
      <c r="C57" s="1"/>
      <c r="D57" s="1"/>
      <c r="E57" s="1"/>
      <c r="F57" s="61" t="s">
        <v>191</v>
      </c>
      <c r="G57" s="74">
        <f>SUMIFS(Tabla19[Precio Total],Tabla19[Eje y Líneas de financiamiento (Res CFE Nº 283/16)],"*Eje_4_Línea_B*")</f>
        <v>0</v>
      </c>
    </row>
    <row r="58" spans="1:7" ht="21.75" customHeight="1" thickBot="1" x14ac:dyDescent="0.3">
      <c r="A58" s="32"/>
      <c r="B58" s="1"/>
      <c r="C58" s="1"/>
      <c r="D58" s="1"/>
      <c r="E58" s="1"/>
      <c r="F58" s="61" t="s">
        <v>192</v>
      </c>
      <c r="G58" s="74">
        <f>SUMIFS(Tabla19[Precio Total],Tabla19[Eje y Líneas de financiamiento (Res CFE Nº 283/16)],"*Eje_4_Línea_C*")</f>
        <v>0</v>
      </c>
    </row>
    <row r="59" spans="1:7" ht="21.75" customHeight="1" thickBot="1" x14ac:dyDescent="0.3">
      <c r="A59" s="32"/>
      <c r="B59" s="1"/>
      <c r="C59" s="1"/>
      <c r="D59" s="1"/>
      <c r="E59" s="1"/>
      <c r="F59" s="61" t="s">
        <v>198</v>
      </c>
      <c r="G59" s="74">
        <f>SUMIFS(Tabla19[Precio Total],Tabla19[Eje y Líneas de financiamiento (Res CFE Nº 283/16)],"*Eje 4_Línea_D*")</f>
        <v>0</v>
      </c>
    </row>
    <row r="60" spans="1:7" ht="21.75" customHeight="1" thickBot="1" x14ac:dyDescent="0.3">
      <c r="A60" s="32"/>
      <c r="B60" s="1"/>
      <c r="C60" s="1"/>
      <c r="D60" s="1"/>
      <c r="E60" s="1"/>
      <c r="F60" s="61" t="s">
        <v>196</v>
      </c>
      <c r="G60" s="74">
        <f>SUMIFS(Tabla19[Precio Total],Tabla19[Eje y Líneas de financiamiento (Res CFE Nº 283/16)],"*Eje_4_Línea_E_Res_279*")</f>
        <v>0</v>
      </c>
    </row>
    <row r="61" spans="1:7" ht="21.75" customHeight="1" thickBot="1" x14ac:dyDescent="0.3">
      <c r="A61" s="32"/>
      <c r="B61" s="1"/>
      <c r="C61" s="1"/>
      <c r="D61" s="1"/>
      <c r="E61" s="1"/>
      <c r="F61" s="61" t="s">
        <v>133</v>
      </c>
      <c r="G61" s="74">
        <f>SUMIFS(Tabla19[Precio Total],Tabla19[Eje y Líneas de financiamiento (Res CFE Nº 283/16)],"*CLAN*")</f>
        <v>0</v>
      </c>
    </row>
    <row r="62" spans="1:7" ht="21.75" customHeight="1" thickBot="1" x14ac:dyDescent="0.3">
      <c r="A62" s="32"/>
      <c r="B62" s="1"/>
      <c r="C62" s="1"/>
      <c r="D62" s="1"/>
      <c r="E62" s="1"/>
      <c r="F62" s="61" t="s">
        <v>134</v>
      </c>
      <c r="G62" s="74">
        <f>SUMIFS(Tabla19[Precio Total],Tabla19[Eje y Líneas de financiamiento (Res CFE Nº 283/16)],"*Línea_Federal*")</f>
        <v>0</v>
      </c>
    </row>
    <row r="63" spans="1:7" ht="30.75" customHeight="1" thickBot="1" x14ac:dyDescent="0.3">
      <c r="A63" s="32"/>
      <c r="B63" s="1"/>
      <c r="C63" s="1"/>
      <c r="D63" s="1"/>
      <c r="E63" s="1"/>
      <c r="F63" s="60"/>
      <c r="G63" s="75"/>
    </row>
    <row r="64" spans="1:7" ht="30.75" customHeight="1" thickBot="1" x14ac:dyDescent="0.3">
      <c r="A64" s="32" t="s">
        <v>125</v>
      </c>
      <c r="B64" s="1"/>
      <c r="C64" s="1"/>
      <c r="D64" s="164"/>
      <c r="E64" s="164"/>
      <c r="G64" s="76">
        <f>+'DETALLE POR LÍNEA DE FINANCIAMI'!N7</f>
        <v>0</v>
      </c>
    </row>
    <row r="65" spans="1:7" x14ac:dyDescent="0.25">
      <c r="A65" s="31"/>
      <c r="B65" s="1"/>
      <c r="C65" s="1"/>
      <c r="D65" s="4"/>
      <c r="E65" s="4"/>
      <c r="F65" s="71"/>
      <c r="G65" s="1"/>
    </row>
    <row r="66" spans="1:7" x14ac:dyDescent="0.25">
      <c r="A66" s="31"/>
      <c r="B66" s="1"/>
      <c r="C66" s="1"/>
      <c r="D66" s="1"/>
      <c r="E66" s="1"/>
      <c r="F66" s="1"/>
      <c r="G66" s="1"/>
    </row>
  </sheetData>
  <sheetProtection algorithmName="SHA-512" hashValue="uecjODx56ZRn6yGlMX1NRMQpmH8wgjD1ocldVppaBApWKTN6iYP44zmr3+m898SgSMStpwiycvNUT7jKcqZpjA==" saltValue="dbGVwewVZS1lMk/aCKFfgw==" spinCount="100000" sheet="1" formatCells="0" formatColumns="0" formatRows="0" insertColumns="0" insertRows="0" insertHyperlinks="0" deleteColumns="0" deleteRows="0" sort="0" autoFilter="0" pivotTables="0"/>
  <protectedRanges>
    <protectedRange sqref="F19" name="Rango1"/>
  </protectedRanges>
  <mergeCells count="2">
    <mergeCell ref="A1:B2"/>
    <mergeCell ref="D64:E6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fitToHeight="2" orientation="portrait" horizontalDpi="4294967293" r:id="rId1"/>
  <headerFooter>
    <oddFooter>&amp;C&amp;A</oddFooter>
  </headerFooter>
  <rowBreaks count="1" manualBreakCount="1">
    <brk id="3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137</vt:i4>
      </vt:variant>
    </vt:vector>
  </HeadingPairs>
  <TitlesOfParts>
    <vt:vector size="141" baseType="lpstr">
      <vt:lpstr>Hoja3</vt:lpstr>
      <vt:lpstr>PLAN ARTICULADOR JURISDICCIONAL</vt:lpstr>
      <vt:lpstr>DETALLE POR LÍNEA DE FINANCIAMI</vt:lpstr>
      <vt:lpstr>PLANILLA RESUMEN</vt:lpstr>
      <vt:lpstr>Acciones</vt:lpstr>
      <vt:lpstr>Acciones_sectores_2.2.b</vt:lpstr>
      <vt:lpstr>Acompañamiento_Asistencia_Tecnica_3.2.b</vt:lpstr>
      <vt:lpstr>Acopañamiento_Asistencia_Tecnica_3.2.b</vt:lpstr>
      <vt:lpstr>Albergues</vt:lpstr>
      <vt:lpstr>Hoja3!Ámbito_de_Gestión</vt:lpstr>
      <vt:lpstr>Ampliación</vt:lpstr>
      <vt:lpstr>Ampliación_refacción_4.2.b</vt:lpstr>
      <vt:lpstr>Año</vt:lpstr>
      <vt:lpstr>Apoyo</vt:lpstr>
      <vt:lpstr>Apoyo_acompañamiento_1.2.a</vt:lpstr>
      <vt:lpstr>'DETALLE POR LÍNEA DE FINANCIAMI'!Área_de_impresión</vt:lpstr>
      <vt:lpstr>'PLAN ARTICULADOR JURISDICCIONAL'!Área_de_impresión</vt:lpstr>
      <vt:lpstr>'PLANILLA RESUMEN'!Área_de_impresión</vt:lpstr>
      <vt:lpstr>ATM</vt:lpstr>
      <vt:lpstr>ATM_4.3</vt:lpstr>
      <vt:lpstr>Autoevaluación_Institucional_3.2.c</vt:lpstr>
      <vt:lpstr>Biblioteca</vt:lpstr>
      <vt:lpstr>Buenos_Aires</vt:lpstr>
      <vt:lpstr>C.A.B.A.</vt:lpstr>
      <vt:lpstr>Capacitación</vt:lpstr>
      <vt:lpstr>Catamarca</vt:lpstr>
      <vt:lpstr>CDE</vt:lpstr>
      <vt:lpstr>Chaco</vt:lpstr>
      <vt:lpstr>Chubut</vt:lpstr>
      <vt:lpstr>CLAN_1.3.c</vt:lpstr>
      <vt:lpstr>Completamiento_secundario_1.2.b</vt:lpstr>
      <vt:lpstr>Conectividad_Administradores</vt:lpstr>
      <vt:lpstr>Contínua</vt:lpstr>
      <vt:lpstr>Cordoba</vt:lpstr>
      <vt:lpstr>Corrientes</vt:lpstr>
      <vt:lpstr>Cue_Anexo</vt:lpstr>
      <vt:lpstr>Desarrollo_curricular_2.2</vt:lpstr>
      <vt:lpstr>Desarrollo_curricular_2.2.a</vt:lpstr>
      <vt:lpstr>Desarrollo_Profesional_Equipos_3.2.a</vt:lpstr>
      <vt:lpstr>Destinatarios_PI</vt:lpstr>
      <vt:lpstr>Destinatarios_PJ</vt:lpstr>
      <vt:lpstr>DL_Sectores_Productivos_2.1.b</vt:lpstr>
      <vt:lpstr>Docente_Continua_3.1.b</vt:lpstr>
      <vt:lpstr>Docente_Inicial_3.1.a</vt:lpstr>
      <vt:lpstr>Educación_Profesional_Secundaria_1.3.a</vt:lpstr>
      <vt:lpstr>Educación_Trabajo</vt:lpstr>
      <vt:lpstr>Educación_Trabajo_2.1</vt:lpstr>
      <vt:lpstr>Eje_1</vt:lpstr>
      <vt:lpstr>Eje_2</vt:lpstr>
      <vt:lpstr>Eje_3</vt:lpstr>
      <vt:lpstr>Eje_4</vt:lpstr>
      <vt:lpstr>Eje_Estrat</vt:lpstr>
      <vt:lpstr>Encuentros</vt:lpstr>
      <vt:lpstr>Encuentros_Virtuales</vt:lpstr>
      <vt:lpstr>Entre_Ríos</vt:lpstr>
      <vt:lpstr>Equipamiento</vt:lpstr>
      <vt:lpstr>Equipamiento_Albergues_1.2.e</vt:lpstr>
      <vt:lpstr>Equipamiento_entornos_4.1</vt:lpstr>
      <vt:lpstr>Equipamiento_Insumos</vt:lpstr>
      <vt:lpstr>Equipamientos_bibliotecas_4.1.b</vt:lpstr>
      <vt:lpstr>Equipamientos_Materiales_Insumos_4.1.a</vt:lpstr>
      <vt:lpstr>Estudiantes_encierro_1.1.d</vt:lpstr>
      <vt:lpstr>ETP_Sectores_Productivos</vt:lpstr>
      <vt:lpstr>ETP_Sustentable</vt:lpstr>
      <vt:lpstr>Formación_Docente</vt:lpstr>
      <vt:lpstr>Formación_Docente_3.1</vt:lpstr>
      <vt:lpstr>Formosa</vt:lpstr>
      <vt:lpstr>Fortalecimiento</vt:lpstr>
      <vt:lpstr>Fortalecimiento_1.2</vt:lpstr>
      <vt:lpstr>Fortalecimiento_Gestión_3.2</vt:lpstr>
      <vt:lpstr>FP</vt:lpstr>
      <vt:lpstr>Funcionamiento_ATM.4.3.a</vt:lpstr>
      <vt:lpstr>Género</vt:lpstr>
      <vt:lpstr>Género_1.1.b</vt:lpstr>
      <vt:lpstr>Gestión</vt:lpstr>
      <vt:lpstr>Inclusión</vt:lpstr>
      <vt:lpstr>Inclusión_discapacidad_1.1.c</vt:lpstr>
      <vt:lpstr>Inclusión_revinculación_1.1</vt:lpstr>
      <vt:lpstr>Infraestructura</vt:lpstr>
      <vt:lpstr>Infraestructura_4.2</vt:lpstr>
      <vt:lpstr>Inicial</vt:lpstr>
      <vt:lpstr>Innovación</vt:lpstr>
      <vt:lpstr>Innovaciones_1.3</vt:lpstr>
      <vt:lpstr>Instructores_FP</vt:lpstr>
      <vt:lpstr>Instructores_FP_3.1.c</vt:lpstr>
      <vt:lpstr>Jujuy</vt:lpstr>
      <vt:lpstr>Jurisdicción</vt:lpstr>
      <vt:lpstr>La_Pampa</vt:lpstr>
      <vt:lpstr>La_Rioja</vt:lpstr>
      <vt:lpstr>Mantenimiento</vt:lpstr>
      <vt:lpstr>Mantenimiento_Seguros_Honorarios</vt:lpstr>
      <vt:lpstr>Marcos_de_Referencia</vt:lpstr>
      <vt:lpstr>Materiales_Insumos</vt:lpstr>
      <vt:lpstr>Medidas</vt:lpstr>
      <vt:lpstr>Mendoza</vt:lpstr>
      <vt:lpstr>Mes</vt:lpstr>
      <vt:lpstr>Misiones</vt:lpstr>
      <vt:lpstr>Mochila_técnica_1.2.c</vt:lpstr>
      <vt:lpstr>Neuquén</vt:lpstr>
      <vt:lpstr>Hoja3!Nombre</vt:lpstr>
      <vt:lpstr>Nueva</vt:lpstr>
      <vt:lpstr>Nueva_Secundaria</vt:lpstr>
      <vt:lpstr>Objeto_de_gasto</vt:lpstr>
      <vt:lpstr>Obras_menores_4.2.c</vt:lpstr>
      <vt:lpstr>Obras_Nuevas_4.2.a</vt:lpstr>
      <vt:lpstr>Olimpiadas</vt:lpstr>
      <vt:lpstr>Participación_Encuentros_1.3.b</vt:lpstr>
      <vt:lpstr>Pedagógico</vt:lpstr>
      <vt:lpstr>Perfiles_Profesionales</vt:lpstr>
      <vt:lpstr>PP</vt:lpstr>
      <vt:lpstr>Prácticas_Profesionalizantes_2.1.a</vt:lpstr>
      <vt:lpstr>PRONAFE</vt:lpstr>
      <vt:lpstr>PRONAFE_</vt:lpstr>
      <vt:lpstr>PRONAFE__</vt:lpstr>
      <vt:lpstr>Provincia</vt:lpstr>
      <vt:lpstr>Remodelación</vt:lpstr>
      <vt:lpstr>Revinculación_reingreso_1.1.a</vt:lpstr>
      <vt:lpstr>Río_Negro</vt:lpstr>
      <vt:lpstr>Salta</vt:lpstr>
      <vt:lpstr>San_Juan</vt:lpstr>
      <vt:lpstr>San_Luis</vt:lpstr>
      <vt:lpstr>Santa_Cruz</vt:lpstr>
      <vt:lpstr>Santa_Fe</vt:lpstr>
      <vt:lpstr>Santiago_del_Estero</vt:lpstr>
      <vt:lpstr>Secundaria</vt:lpstr>
      <vt:lpstr>Sostenibilidad_Ambiental_2.1.d</vt:lpstr>
      <vt:lpstr>Superior</vt:lpstr>
      <vt:lpstr>Tecnologías_información_comunicación_4.1.c</vt:lpstr>
      <vt:lpstr>TIC</vt:lpstr>
      <vt:lpstr>Tierra_del_Fuego</vt:lpstr>
      <vt:lpstr>Hoja3!Tipo_de_Establecimiento</vt:lpstr>
      <vt:lpstr>Tipo_de_gasto</vt:lpstr>
      <vt:lpstr>'DETALLE POR LÍNEA DE FINANCIAMI'!Títulos_a_imprimir</vt:lpstr>
      <vt:lpstr>'PLAN ARTICULADOR JURISDICCIONAL'!Títulos_a_imprimir</vt:lpstr>
      <vt:lpstr>'PLANILLA RESUMEN'!Títulos_a_imprimir</vt:lpstr>
      <vt:lpstr>Traslados</vt:lpstr>
      <vt:lpstr>Traslados_estudiantes_1.2.d</vt:lpstr>
      <vt:lpstr>Tucumán</vt:lpstr>
      <vt:lpstr>Vinculación</vt:lpstr>
      <vt:lpstr>Visitas_Viajes</vt:lpstr>
      <vt:lpstr>Visitas_Viajes_2.1.c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Gerez</dc:creator>
  <cp:lastModifiedBy>Virginia Guerriere</cp:lastModifiedBy>
  <cp:lastPrinted>2022-03-15T18:05:57Z</cp:lastPrinted>
  <dcterms:created xsi:type="dcterms:W3CDTF">2022-03-02T18:37:37Z</dcterms:created>
  <dcterms:modified xsi:type="dcterms:W3CDTF">2023-04-21T14:38:12Z</dcterms:modified>
</cp:coreProperties>
</file>